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72" i="1" l="1"/>
  <c r="D73" i="1"/>
  <c r="D74" i="1"/>
  <c r="D82" i="1" l="1"/>
  <c r="D83" i="1"/>
  <c r="D84" i="1"/>
  <c r="D85" i="1"/>
  <c r="D86" i="1"/>
  <c r="D87" i="1"/>
  <c r="D88" i="1"/>
  <c r="D76" i="1" l="1"/>
  <c r="D77" i="1"/>
  <c r="D78" i="1"/>
  <c r="D79" i="1"/>
  <c r="D80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5" i="1"/>
  <c r="D81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 l="1"/>
  <c r="E116" i="1" l="1"/>
  <c r="C116" i="1"/>
  <c r="B116" i="1"/>
</calcChain>
</file>

<file path=xl/sharedStrings.xml><?xml version="1.0" encoding="utf-8"?>
<sst xmlns="http://schemas.openxmlformats.org/spreadsheetml/2006/main" count="311" uniqueCount="252">
  <si>
    <t>Кадастовый № З.У.</t>
  </si>
  <si>
    <t>Примечание</t>
  </si>
  <si>
    <t>Итог</t>
  </si>
  <si>
    <t>Местоположение Земельного участка</t>
  </si>
  <si>
    <t>Наименование МО</t>
  </si>
  <si>
    <t>Площадь З.У. М2</t>
  </si>
  <si>
    <t>МО "Анивский городской округ"</t>
  </si>
  <si>
    <t xml:space="preserve">МО "Александровск-Сах. район" </t>
  </si>
  <si>
    <t xml:space="preserve">МО городской округ "Долинский" </t>
  </si>
  <si>
    <t xml:space="preserve">МО "Корсаковский район" </t>
  </si>
  <si>
    <t>МО "Курильский город. округ"</t>
  </si>
  <si>
    <t>МО "Макаровский городской округ"</t>
  </si>
  <si>
    <t>МО "Невельский городской округ"</t>
  </si>
  <si>
    <t>МО "Ногликский городской округ"</t>
  </si>
  <si>
    <t>МО "Охинский городской округ"</t>
  </si>
  <si>
    <t>МО "Поронайский городской округ"</t>
  </si>
  <si>
    <t>МО "Сев.-Курильский городской округ"</t>
  </si>
  <si>
    <t>МО "Смирныховский городской округ"</t>
  </si>
  <si>
    <t>МО "Томаринский городской округ"</t>
  </si>
  <si>
    <t>МО "Тымовский городской округ"</t>
  </si>
  <si>
    <t>МО "Углегорский городской округ"</t>
  </si>
  <si>
    <t>МО "Холмский городской округ"</t>
  </si>
  <si>
    <t>МО "Южно-Курильский городской округ"</t>
  </si>
  <si>
    <t>МО ГО "город Южно-Сахалинск"</t>
  </si>
  <si>
    <t>МинЛес</t>
  </si>
  <si>
    <t>65:14:0000018:709</t>
  </si>
  <si>
    <t>Сахалинская область, Углегорский район</t>
  </si>
  <si>
    <t>земли с/х назначения, дата постановки на учет 17.05.2017 г. - анулирован</t>
  </si>
  <si>
    <t>65:14:0000019:576</t>
  </si>
  <si>
    <t>земли с/х назначения, дата постановки на учет 29.05.2017 г. - анулирован</t>
  </si>
  <si>
    <t>65:20:0000023:71</t>
  </si>
  <si>
    <t>Сахалинская область, р-н Александровск-Сахалинский, с. Арково-Берег</t>
  </si>
  <si>
    <t>ВРИ - под размещение зоны отдыха</t>
  </si>
  <si>
    <t>65:20:0000023:70</t>
  </si>
  <si>
    <t>ВРИ - туристическое обслуживание</t>
  </si>
  <si>
    <t>65:13:0000004:87</t>
  </si>
  <si>
    <t>обл. Сахалинская, р-н Макаровский, г. Макаров</t>
  </si>
  <si>
    <t>65:13:0000020:207</t>
  </si>
  <si>
    <t>обл. Сахалинская, р-н Макаровский</t>
  </si>
  <si>
    <t>земли запаса</t>
  </si>
  <si>
    <t>65:22:0000004:973</t>
  </si>
  <si>
    <t>Сахалинская область, Ногликский район, Ногликское лесничество, Ногликское, часть 1 участковое лесничество, квартал 305, часть выдела 6.</t>
  </si>
  <si>
    <t>65:22:0000002:504</t>
  </si>
  <si>
    <t>Сахалинская область, Ногликский район, Ногликское лесничество, Чайвинское участковое лесничество, квартал 375 (части выделов 6, 7).</t>
  </si>
  <si>
    <t>65:23:0000005:1923</t>
  </si>
  <si>
    <t>Сахалинская область, Охинский район, Охинское лесничество, Тунгорское, часть 1 участковое лесничество, квартал 5, часть выдела 10.</t>
  </si>
  <si>
    <t>65:03:0000001:141</t>
  </si>
  <si>
    <t>Сахалинская область, Корсаковский район, Корсаковское лесничество, Охотское, часть 1(б.Лесное) участковое лесничество, квартал 180, части выделов 7,9.</t>
  </si>
  <si>
    <t>65:03:0000018:29</t>
  </si>
  <si>
    <t>Сахалинская область, Корсаковский район, Корсаковское лесничество, Озерское, часть 1 участковое лесничество, квартал 182, части выделов 8,9.</t>
  </si>
  <si>
    <t xml:space="preserve"> 65:03:0000001:171</t>
  </si>
  <si>
    <t>Сахалинская область, Корсаковский район, Корсаковское лесничество, Охотское, часть 1 (б. Лесное) участковое лесничество, квартал 180, части выделов 7,8,17.</t>
  </si>
  <si>
    <t>65:10:0000001:233</t>
  </si>
  <si>
    <t>Сахалинская область, Долинский район, Долинское лесничество, Фирсовское, часть 1 участковое лесничество, квартал 28, части выделов 3,4.</t>
  </si>
  <si>
    <t>65:10:0000001:238</t>
  </si>
  <si>
    <t>Сахалинская область, Долинский район, Долинское лесничество, Фирсовское, часть 1 участковое лесничество, квартал 23, часть выдела 59.</t>
  </si>
  <si>
    <t>65:10:0000060:249</t>
  </si>
  <si>
    <t>Сахалинская область, Долинский район, в квартале 120 части выделов 26,27 Долинского, часть 1 участкового лесничества Долинского лесничества.</t>
  </si>
  <si>
    <t>65:25:0000013:102</t>
  </si>
  <si>
    <t>южно-курильский район</t>
  </si>
  <si>
    <t>65:25:0000005:638</t>
  </si>
  <si>
    <t>южно-курильск, ул. Молодёжная</t>
  </si>
  <si>
    <t>65:25:0000009:284</t>
  </si>
  <si>
    <t>пгт. Южно-Курильск, ул. Луговая</t>
  </si>
  <si>
    <t>65:25:0000002:223</t>
  </si>
  <si>
    <t>Южно-Курильский район</t>
  </si>
  <si>
    <t>65:25:0000010:636</t>
  </si>
  <si>
    <t>65:25:0000014:78</t>
  </si>
  <si>
    <t>Южно-Курильский район, с. Дубовое</t>
  </si>
  <si>
    <t>65:10:0000005:129</t>
  </si>
  <si>
    <t>Сахалинская область, Долинский р-н, с. Фирсово</t>
  </si>
  <si>
    <t>Земли населенных пунктов</t>
  </si>
  <si>
    <t>65:10:0000031:178</t>
  </si>
  <si>
    <t>Сахалинская область, Долинский р-н, с. Сокол ул. Южная</t>
  </si>
  <si>
    <t>Р-1 Зона рекреационно-природных территорий.</t>
  </si>
  <si>
    <t>65:10:0000003:825</t>
  </si>
  <si>
    <t>Сахалинская область, Долинский р-н, с. Взморье</t>
  </si>
  <si>
    <t>65:10:0000060:166</t>
  </si>
  <si>
    <t>Сахалинская область, Долинский р-н</t>
  </si>
  <si>
    <t>Земли сельскохозяйственного назначения</t>
  </si>
  <si>
    <t>65:10:0000060:170</t>
  </si>
  <si>
    <t>65:10:0000060:197</t>
  </si>
  <si>
    <t>65:10:0000060:212</t>
  </si>
  <si>
    <t>65:10:0000060:230</t>
  </si>
  <si>
    <t>65:10:0000060:181</t>
  </si>
  <si>
    <t>65:10:0000038:1060</t>
  </si>
  <si>
    <t xml:space="preserve">Сахалинская область, Долинский р-н, с. Сокол </t>
  </si>
  <si>
    <t>65:10:0000038:1063</t>
  </si>
  <si>
    <t>Ж-3 Зона многоквартирной среднеэтажной жилой застройки 2-5 этажей.</t>
  </si>
  <si>
    <t>65:10:0000036:729</t>
  </si>
  <si>
    <t>65:10:0000036:730</t>
  </si>
  <si>
    <t>Ж-1 Зона индивидуальной усадебной жилой застройки с приусадебным</t>
  </si>
  <si>
    <t>65:10:0000012:1296</t>
  </si>
  <si>
    <t>Сахалинская область, Долинский р-н, с. Стародубское</t>
  </si>
  <si>
    <t>С Зона сельскохозяйственного использования.</t>
  </si>
  <si>
    <t>65:03:0000016:30</t>
  </si>
  <si>
    <t>село Раздольное, район чересполосного участка "Раздольное", земельный участок № 28</t>
  </si>
  <si>
    <t>земли запаса предложен Чиликовой 22.08.2017 (СМВ)</t>
  </si>
  <si>
    <t>65:03:0000010:222</t>
  </si>
  <si>
    <t>район села Соловьевка побережье бухты Лососей земельный участок № 54</t>
  </si>
  <si>
    <t>земли запаса предложен Федоровой А.М 30.08.2017</t>
  </si>
  <si>
    <t>65:03:0000012:813</t>
  </si>
  <si>
    <t>район села Соловьевка побережье бухты Лососей, земельный участок № 103</t>
  </si>
  <si>
    <t>65:03:0000005:80</t>
  </si>
  <si>
    <t>район села Охотского 23 км автодороги "Лиственничное-Охотское" земельный участок № 199</t>
  </si>
  <si>
    <t>земли запаса предложен Бялик НА 22.08.2017 (ЛВС)</t>
  </si>
  <si>
    <t>65:03:0000020:432</t>
  </si>
  <si>
    <t>село Вторая Паль Солнечная 25</t>
  </si>
  <si>
    <t>земли населенных пунктов (с. Вторая Падь) предложен Бахвалов АВ 25.08.2017 (ЛВС)</t>
  </si>
  <si>
    <t>65:03:0000021:800</t>
  </si>
  <si>
    <t>район города Корсакова 700 метров северо-восточнее жилого дома № 65 по ул. Зеленой земельный участок № 335</t>
  </si>
  <si>
    <t xml:space="preserve">земли запаса </t>
  </si>
  <si>
    <t>65:03:0000010:239</t>
  </si>
  <si>
    <t>район села Соловьевка побережье бухты Лососей земельный участок № 357</t>
  </si>
  <si>
    <t>земли запаса предложен Дехтярук ЕкВ 16.08.2017 (НХ)</t>
  </si>
  <si>
    <t>65:03:0000010:237</t>
  </si>
  <si>
    <t>район села Соловьевка побережье бухты Лососей земельный участок № 407</t>
  </si>
  <si>
    <t>земли запаса предложен Рындина ТВ 25.08.2017 (ЛВС)</t>
  </si>
  <si>
    <t>65:03:0000006:415</t>
  </si>
  <si>
    <t>район села Охотского район озера Айруп земельный участок № 427</t>
  </si>
  <si>
    <t>земли запаса предложен Бялик НА 16.08.2017 (ЛВС)</t>
  </si>
  <si>
    <t>65:03:0000021:827</t>
  </si>
  <si>
    <t>район села Первая Падь земельный участок № 472</t>
  </si>
  <si>
    <t>65:03:0000021:838</t>
  </si>
  <si>
    <t>район села Вторая Падь район ДНТ "Солнышко-2" земельный участок № 614</t>
  </si>
  <si>
    <t>65:03:0000006:486</t>
  </si>
  <si>
    <t>район села Охотского район озера Забайкалец земельный участок № 684</t>
  </si>
  <si>
    <t>65:03:0000001:152</t>
  </si>
  <si>
    <t>район с Чапаево чересполосный участок "Подорожное" земельный участок № 702</t>
  </si>
  <si>
    <t>земли сельхозназначения</t>
  </si>
  <si>
    <t>65:03:0000006:476</t>
  </si>
  <si>
    <t>район села Охотского район озера Охотничьего земельный участок № 706</t>
  </si>
  <si>
    <t>земли запаса предложен Сон АТ 25.08.2017 (ЛВС)</t>
  </si>
  <si>
    <t>65:03:0000001:149</t>
  </si>
  <si>
    <t>район села Лесное земельный участок № 756</t>
  </si>
  <si>
    <t>65:03:0000002:150</t>
  </si>
  <si>
    <t>село Лесное Морская 37/3</t>
  </si>
  <si>
    <t>65:03:0000012:929</t>
  </si>
  <si>
    <t>село Соловьевка земельный участок № 768</t>
  </si>
  <si>
    <t>земли населенных пунктов (с.Соловьевка) предложен Воловенко ВВ 16.08.2017 (ЛВС)</t>
  </si>
  <si>
    <t>65:03:0000005:96</t>
  </si>
  <si>
    <t>район села Чапаево чересполосный участок "Подорожное" земельный участок № 793</t>
  </si>
  <si>
    <t>65:03:0000014:936</t>
  </si>
  <si>
    <t>село Соловьевка Производственная 36</t>
  </si>
  <si>
    <t>земли населенных пунктов (с.Соловьевка)</t>
  </si>
  <si>
    <t>65:03:0000031:104</t>
  </si>
  <si>
    <t>район села Озерского земельный участок № 820</t>
  </si>
  <si>
    <t>земли запаса предложен Кононов СА 22.08.2017 (ЛВС)</t>
  </si>
  <si>
    <t>65:03:0000006:511</t>
  </si>
  <si>
    <t>район села Охотского район пролива Красноармейского земельный участок № 850</t>
  </si>
  <si>
    <t>65:03:0000020:448</t>
  </si>
  <si>
    <t>район села Вторая Падь побережье бухты Лососей земельный участок № 851</t>
  </si>
  <si>
    <t>65:03:0000010:260</t>
  </si>
  <si>
    <t>район села Соловьевка побережье бухты Лососей земельный участок № 852</t>
  </si>
  <si>
    <t>земли запаса предложен Дехтярук ЕВ 16.08.2017 (НХ)</t>
  </si>
  <si>
    <t>65:03:0000020:447</t>
  </si>
  <si>
    <t>село Вторая Паль Коммунальная 2</t>
  </si>
  <si>
    <t>земли населенных пунктов (с. Вторая Падь) предложен рындиной ТВ 25.08.2017 (ЛВС)</t>
  </si>
  <si>
    <t>65:03:0000021:850</t>
  </si>
  <si>
    <t>район г Корсакова район ручья Безымянного земельный участок № 882</t>
  </si>
  <si>
    <t>65:03:0000012:935</t>
  </si>
  <si>
    <t>район села Соловьевки район ДНТ "Анивский залив" земельный участок № 930</t>
  </si>
  <si>
    <t>земли запаса предложен Цыканову НС 18.08.2016 (ЛВС)</t>
  </si>
  <si>
    <t>65:03:0000012:941</t>
  </si>
  <si>
    <t>район села Соловьевки земельный участок № 934</t>
  </si>
  <si>
    <t>65:03:0000010:265</t>
  </si>
  <si>
    <t>район села Соловьевка побережье бухты Лососей земельный участок № 938</t>
  </si>
  <si>
    <t>земли запаса предложен Бардышеву ВВ 16.08.2017 (ЛВС)</t>
  </si>
  <si>
    <t>65:03:0000001:170</t>
  </si>
  <si>
    <t>район села Чапаево район чересполосного участка "Подорожное" земельный участок № 941</t>
  </si>
  <si>
    <t>земли сельхозназначения предложен Богаутдинову ИВ 24.08.2017 (ЛВС)</t>
  </si>
  <si>
    <t>65:03:0000015:315</t>
  </si>
  <si>
    <t>район г. Корсакова  район бывшего поселения Белокаменная земельный участок № 946</t>
  </si>
  <si>
    <t>65:03:0000001:198</t>
  </si>
  <si>
    <t>район села Лесное чересполосный участок "Лесное" земельный участок № 997</t>
  </si>
  <si>
    <t>65:03:0000006:538</t>
  </si>
  <si>
    <t>район села Охотского район озера Русского земельный участок № 1028</t>
  </si>
  <si>
    <t>65:03:0000001:215</t>
  </si>
  <si>
    <t>район села Лесного чересполосный участок "Лесное" земельный участок № 1051</t>
  </si>
  <si>
    <t>65:03:0000005:106</t>
  </si>
  <si>
    <t>район села Чапаево район чересполосного участка "Подорожное" земельный участок № 1059</t>
  </si>
  <si>
    <t>65:03:0000001:216</t>
  </si>
  <si>
    <t>район села Чапаево чересполосный участок "Подорожное" земельный участок № 1065</t>
  </si>
  <si>
    <t>65:03:0000006:546</t>
  </si>
  <si>
    <t>район села Охотского район озера Хвалисекое земельный участок № 1098</t>
  </si>
  <si>
    <t>земли запаса предложен Белый НС 24.08.2017 (ЛВС)</t>
  </si>
  <si>
    <t>65:03:0000019:475</t>
  </si>
  <si>
    <t>село Третья Падь Садовая 16/5</t>
  </si>
  <si>
    <t>земли населенных пунктов (с. Третья Падь) предложен Донская ЛА 22.08.2017 (ЛВС)</t>
  </si>
  <si>
    <t>65:03:0000001:250</t>
  </si>
  <si>
    <t>район села Чапаево район чересполосного участка "Подорожное" земельный участок № 1129</t>
  </si>
  <si>
    <t>65:03:0000023:389</t>
  </si>
  <si>
    <t>район города Корсакова район ДНТ "Чайка" земельный участок № 1148</t>
  </si>
  <si>
    <t>65:03:0000001:260</t>
  </si>
  <si>
    <t>район села Чапаево чересполосный участок "Подорожное" земельный участок № 1172</t>
  </si>
  <si>
    <t>земли сельхозназначения предложен Белый НС 24.08.2017 (ЛВС)</t>
  </si>
  <si>
    <t>65:03:0000005:110</t>
  </si>
  <si>
    <t>район села Чапаево чересполосный участок "Подорожное" земельный участок № 1197</t>
  </si>
  <si>
    <t>65:03:0000005:115</t>
  </si>
  <si>
    <t>район села Чапаево чересполосный участок "Подорожное" земельный участок № 1217</t>
  </si>
  <si>
    <t>65:03:0000021:896</t>
  </si>
  <si>
    <t>район села Первая Падь район ДНТ "Березка-1" земельный участок № 1220</t>
  </si>
  <si>
    <t>65:03:0000006:560</t>
  </si>
  <si>
    <t>район села Охотского земельный участок № 1225</t>
  </si>
  <si>
    <t>земли запаса прежложен Богаутдинову ИВ 24.08.2017 (ЛВС)</t>
  </si>
  <si>
    <t>65:03:0000012:989</t>
  </si>
  <si>
    <t>район села Соловьевки земельный участок № 1235</t>
  </si>
  <si>
    <t>65:03:0000012:987</t>
  </si>
  <si>
    <t>район села Соловьевки земельный участок № 1240</t>
  </si>
  <si>
    <t>65:22:0000002:502</t>
  </si>
  <si>
    <t>Сахалинская область, Ногликский район, в районе с. Даги</t>
  </si>
  <si>
    <t>65:22:0000003:1265</t>
  </si>
  <si>
    <t>Сахалинская область, Ногликский район, с. Вал, с южной стороны относительно земельного участка с кадастровым номером 65:22:0000003:131</t>
  </si>
  <si>
    <t>65:22:0000010:1384</t>
  </si>
  <si>
    <t>Сахалинская область, Ногликский район, пгт. Ноглики, с северо-восточной стороны относительно земельного участка с кадастровым номером 65:22:0000010:1380</t>
  </si>
  <si>
    <t>65:08:0000031:736</t>
  </si>
  <si>
    <t>65:08:0000031:761</t>
  </si>
  <si>
    <t>65:08:0000031:747</t>
  </si>
  <si>
    <t>65:08:0000031:762</t>
  </si>
  <si>
    <t>65:08:0000031:764</t>
  </si>
  <si>
    <t>65:08:0000031:763</t>
  </si>
  <si>
    <t>65:08:0000031:757</t>
  </si>
  <si>
    <t>65:08:0000031:756</t>
  </si>
  <si>
    <t>65:09:0000018:929</t>
  </si>
  <si>
    <t>Холмский р-н, с. Пионеры</t>
  </si>
  <si>
    <t>Холмский р-н, г. Холмск</t>
  </si>
  <si>
    <t>Площадь З.У. в Га</t>
  </si>
  <si>
    <t>65:18:0000037:702</t>
  </si>
  <si>
    <t>65:18:0000037:704</t>
  </si>
  <si>
    <t>65:18:0000037:705</t>
  </si>
  <si>
    <t>65:18:0000037:706</t>
  </si>
  <si>
    <t>65:18:0000037:707</t>
  </si>
  <si>
    <t>65:18:0000037:708</t>
  </si>
  <si>
    <t>Смирныховский район, в районе с . Буюклы</t>
  </si>
  <si>
    <t>Земли СХЗ назначения</t>
  </si>
  <si>
    <t>65:19:0000007:189</t>
  </si>
  <si>
    <t xml:space="preserve"> Сахалинская область, р-н Тымовский</t>
  </si>
  <si>
    <t>ВРИ -отсутствует</t>
  </si>
  <si>
    <t>65:19:0000013:233</t>
  </si>
  <si>
    <t>Сахалинская область, р-н Тымовский, поле в 886 м с западной стороны от а/м дороги Южно-Сахалинск - Оха, участок 7</t>
  </si>
  <si>
    <t>ВРИ -Овощеводство</t>
  </si>
  <si>
    <t>65:19:0000013:226</t>
  </si>
  <si>
    <t>Сахалинская область, р-н Тымовский, поле в 886 м с западной стороны от а/м дороги Южно-Сахалинск - Оха, участок 5</t>
  </si>
  <si>
    <t>ВРИ - Овощеводство</t>
  </si>
  <si>
    <t>65:19:0000013:225</t>
  </si>
  <si>
    <t>Сахалинская область, р-н Тымовский, поле в 886 м с западной стороны от а/м дороги Южно-Сахалинск - Оха, участок 4</t>
  </si>
  <si>
    <t>65:19:0000013:232</t>
  </si>
  <si>
    <t>Сахалинская область, р-н Тымовский, поле в 886 м с западной стороны от а/м дороги Южно-Сахалинск - Оха, участок 3</t>
  </si>
  <si>
    <t>65:19:0000013:231</t>
  </si>
  <si>
    <t>Сахалинская область, р-н Тымовский, поле в 886 м с западной стороны от а/м дороги Южно-Сахалинск - Оха, участок 2</t>
  </si>
  <si>
    <t xml:space="preserve"> 65:19:0000013:224</t>
  </si>
  <si>
    <t>Сахалинская область, р-н Тымовский, поле в 886 м с западной стороны от а/м дороги Южно-Сахалинск - Оха, участок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</si>
</sst>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0" xfId="0" applyAlignment="1">
      <alignment wrapText="1"/>
    </xf>
    <xf numFmtId="164" fontId="1" fillId="0" borderId="5" xfId="0" applyNumberFormat="1" applyFont="1" applyBorder="1" applyAlignment="1">
      <alignment horizontal="center" vertical="center"/>
    </xf>
    <xf numFmtId="164" fontId="0" fillId="0" borderId="1" xfId="0" applyNumberFormat="1" applyBorder="1"/>
    <xf numFmtId="164" fontId="0" fillId="0" borderId="3" xfId="0" applyNumberFormat="1" applyBorder="1"/>
    <xf numFmtId="164" fontId="0" fillId="0" borderId="8" xfId="0" applyNumberFormat="1" applyBorder="1"/>
    <xf numFmtId="164" fontId="0" fillId="0" borderId="0" xfId="0" applyNumberFormat="1"/>
    <xf numFmtId="0" fontId="0" fillId="0" borderId="2" xfId="0" applyFill="1" applyBorder="1"/>
  </cellXfs>
  <cellStyles count="1">
    <cellStyle name="Обычный" xfId="0" builtinId="0"/>
  </cellStyles>
  <dxfs count="16"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0.0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0.0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:F116" totalsRowCount="1" headerRowDxfId="15" headerRowBorderDxfId="14" tableBorderDxfId="13" totalsRowBorderDxfId="12">
  <autoFilter ref="A1:F115"/>
  <tableColumns count="6">
    <tableColumn id="1" name="Наименование МО" totalsRowLabel="Итог" dataDxfId="11" totalsRowDxfId="5"/>
    <tableColumn id="2" name="Кадастовый № З.У." totalsRowFunction="count" dataDxfId="10" totalsRowDxfId="4"/>
    <tableColumn id="3" name="Площадь З.У. М2" totalsRowFunction="sum" dataDxfId="9" totalsRowDxfId="3"/>
    <tableColumn id="13" name="Площадь З.У. в Га" totalsRowFunction="sum" dataDxfId="8" totalsRowDxfId="2">
      <calculatedColumnFormula>Таблица1[[#This Row],[Площадь З.У. М2]]/10000</calculatedColumnFormula>
    </tableColumn>
    <tableColumn id="4" name="Местоположение Земельного участка" totalsRowFunction="sum" dataDxfId="7" totalsRowDxfId="1"/>
    <tableColumn id="5" name="Примечание" dataDxfId="6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6"/>
  <sheetViews>
    <sheetView tabSelected="1" topLeftCell="A94" zoomScale="85" zoomScaleNormal="85" workbookViewId="0">
      <selection activeCell="B119" sqref="B119"/>
    </sheetView>
  </sheetViews>
  <sheetFormatPr defaultRowHeight="15" x14ac:dyDescent="0.25"/>
  <cols>
    <col min="1" max="1" width="41.5703125" customWidth="1"/>
    <col min="2" max="2" width="20.5703125" customWidth="1"/>
    <col min="3" max="3" width="16.5703125" customWidth="1"/>
    <col min="4" max="4" width="18.5703125" style="18" customWidth="1"/>
    <col min="5" max="5" width="77.42578125" style="13" customWidth="1"/>
    <col min="6" max="6" width="81.7109375" bestFit="1" customWidth="1"/>
  </cols>
  <sheetData>
    <row r="1" spans="1:6" ht="56.25" customHeight="1" x14ac:dyDescent="0.25">
      <c r="A1" s="4" t="s">
        <v>4</v>
      </c>
      <c r="B1" s="5" t="s">
        <v>0</v>
      </c>
      <c r="C1" s="5" t="s">
        <v>5</v>
      </c>
      <c r="D1" s="14" t="s">
        <v>226</v>
      </c>
      <c r="E1" s="6" t="s">
        <v>3</v>
      </c>
      <c r="F1" s="7" t="s">
        <v>1</v>
      </c>
    </row>
    <row r="2" spans="1:6" x14ac:dyDescent="0.25">
      <c r="A2" s="2" t="s">
        <v>6</v>
      </c>
      <c r="B2" s="1"/>
      <c r="C2" s="1"/>
      <c r="D2" s="15">
        <f>Таблица1[[#This Row],[Площадь З.У. М2]]/10000</f>
        <v>0</v>
      </c>
      <c r="E2" s="11"/>
      <c r="F2" s="3"/>
    </row>
    <row r="3" spans="1:6" x14ac:dyDescent="0.25">
      <c r="A3" s="2" t="s">
        <v>7</v>
      </c>
      <c r="B3" s="1" t="s">
        <v>30</v>
      </c>
      <c r="C3" s="1">
        <v>4000</v>
      </c>
      <c r="D3" s="15">
        <f>Таблица1[[#This Row],[Площадь З.У. М2]]/10000</f>
        <v>0.4</v>
      </c>
      <c r="E3" s="11" t="s">
        <v>31</v>
      </c>
      <c r="F3" s="3" t="s">
        <v>32</v>
      </c>
    </row>
    <row r="4" spans="1:6" x14ac:dyDescent="0.25">
      <c r="A4" s="2"/>
      <c r="B4" s="1" t="s">
        <v>33</v>
      </c>
      <c r="C4" s="1">
        <v>10000</v>
      </c>
      <c r="D4" s="15">
        <f>Таблица1[[#This Row],[Площадь З.У. М2]]/10000</f>
        <v>1</v>
      </c>
      <c r="E4" s="11" t="s">
        <v>31</v>
      </c>
      <c r="F4" s="3" t="s">
        <v>34</v>
      </c>
    </row>
    <row r="5" spans="1:6" x14ac:dyDescent="0.25">
      <c r="A5" s="2" t="s">
        <v>8</v>
      </c>
      <c r="B5" s="1" t="s">
        <v>69</v>
      </c>
      <c r="C5" s="1">
        <v>2482</v>
      </c>
      <c r="D5" s="15">
        <f>Таблица1[[#This Row],[Площадь З.У. М2]]/10000</f>
        <v>0.2482</v>
      </c>
      <c r="E5" s="11" t="s">
        <v>70</v>
      </c>
      <c r="F5" s="3" t="s">
        <v>71</v>
      </c>
    </row>
    <row r="6" spans="1:6" x14ac:dyDescent="0.25">
      <c r="A6" s="2"/>
      <c r="B6" s="1" t="s">
        <v>72</v>
      </c>
      <c r="C6" s="1">
        <v>9979</v>
      </c>
      <c r="D6" s="15">
        <f>Таблица1[[#This Row],[Площадь З.У. М2]]/10000</f>
        <v>0.99790000000000001</v>
      </c>
      <c r="E6" s="11" t="s">
        <v>73</v>
      </c>
      <c r="F6" s="3" t="s">
        <v>74</v>
      </c>
    </row>
    <row r="7" spans="1:6" x14ac:dyDescent="0.25">
      <c r="A7" s="2"/>
      <c r="B7" s="1" t="s">
        <v>75</v>
      </c>
      <c r="C7" s="1">
        <v>2158</v>
      </c>
      <c r="D7" s="15">
        <f>Таблица1[[#This Row],[Площадь З.У. М2]]/10000</f>
        <v>0.21579999999999999</v>
      </c>
      <c r="E7" s="11" t="s">
        <v>76</v>
      </c>
      <c r="F7" s="3" t="s">
        <v>71</v>
      </c>
    </row>
    <row r="8" spans="1:6" x14ac:dyDescent="0.25">
      <c r="A8" s="2"/>
      <c r="B8" s="1" t="s">
        <v>77</v>
      </c>
      <c r="C8" s="1">
        <v>9995</v>
      </c>
      <c r="D8" s="15">
        <f>Таблица1[[#This Row],[Площадь З.У. М2]]/10000</f>
        <v>0.99950000000000006</v>
      </c>
      <c r="E8" s="11" t="s">
        <v>78</v>
      </c>
      <c r="F8" s="3" t="s">
        <v>79</v>
      </c>
    </row>
    <row r="9" spans="1:6" x14ac:dyDescent="0.25">
      <c r="A9" s="2"/>
      <c r="B9" s="1" t="s">
        <v>80</v>
      </c>
      <c r="C9" s="1">
        <v>9283</v>
      </c>
      <c r="D9" s="15">
        <f>Таблица1[[#This Row],[Площадь З.У. М2]]/10000</f>
        <v>0.92830000000000001</v>
      </c>
      <c r="E9" s="11" t="s">
        <v>78</v>
      </c>
      <c r="F9" s="3" t="s">
        <v>79</v>
      </c>
    </row>
    <row r="10" spans="1:6" x14ac:dyDescent="0.25">
      <c r="A10" s="2"/>
      <c r="B10" s="1" t="s">
        <v>81</v>
      </c>
      <c r="C10" s="1">
        <v>9979</v>
      </c>
      <c r="D10" s="15">
        <f>Таблица1[[#This Row],[Площадь З.У. М2]]/10000</f>
        <v>0.99790000000000001</v>
      </c>
      <c r="E10" s="11" t="s">
        <v>78</v>
      </c>
      <c r="F10" s="3" t="s">
        <v>79</v>
      </c>
    </row>
    <row r="11" spans="1:6" x14ac:dyDescent="0.25">
      <c r="A11" s="2"/>
      <c r="B11" s="1" t="s">
        <v>82</v>
      </c>
      <c r="C11" s="1">
        <v>9524</v>
      </c>
      <c r="D11" s="15">
        <f>Таблица1[[#This Row],[Площадь З.У. М2]]/10000</f>
        <v>0.95240000000000002</v>
      </c>
      <c r="E11" s="11" t="s">
        <v>78</v>
      </c>
      <c r="F11" s="3" t="s">
        <v>79</v>
      </c>
    </row>
    <row r="12" spans="1:6" x14ac:dyDescent="0.25">
      <c r="A12" s="2"/>
      <c r="B12" s="1" t="s">
        <v>83</v>
      </c>
      <c r="C12" s="1">
        <v>2615</v>
      </c>
      <c r="D12" s="15">
        <f>Таблица1[[#This Row],[Площадь З.У. М2]]/10000</f>
        <v>0.26150000000000001</v>
      </c>
      <c r="E12" s="11" t="s">
        <v>78</v>
      </c>
      <c r="F12" s="3" t="s">
        <v>79</v>
      </c>
    </row>
    <row r="13" spans="1:6" x14ac:dyDescent="0.25">
      <c r="A13" s="2"/>
      <c r="B13" s="1" t="s">
        <v>84</v>
      </c>
      <c r="C13" s="1">
        <v>9945</v>
      </c>
      <c r="D13" s="15">
        <f>Таблица1[[#This Row],[Площадь З.У. М2]]/10000</f>
        <v>0.99450000000000005</v>
      </c>
      <c r="E13" s="11" t="s">
        <v>78</v>
      </c>
      <c r="F13" s="3" t="s">
        <v>79</v>
      </c>
    </row>
    <row r="14" spans="1:6" x14ac:dyDescent="0.25">
      <c r="A14" s="2"/>
      <c r="B14" s="1" t="s">
        <v>85</v>
      </c>
      <c r="C14" s="1">
        <v>9345</v>
      </c>
      <c r="D14" s="15">
        <f>Таблица1[[#This Row],[Площадь З.У. М2]]/10000</f>
        <v>0.9345</v>
      </c>
      <c r="E14" s="11" t="s">
        <v>86</v>
      </c>
      <c r="F14" s="3" t="s">
        <v>74</v>
      </c>
    </row>
    <row r="15" spans="1:6" x14ac:dyDescent="0.25">
      <c r="A15" s="2"/>
      <c r="B15" s="1" t="s">
        <v>87</v>
      </c>
      <c r="C15" s="1">
        <v>920</v>
      </c>
      <c r="D15" s="15">
        <f>Таблица1[[#This Row],[Площадь З.У. М2]]/10000</f>
        <v>9.1999999999999998E-2</v>
      </c>
      <c r="E15" s="11" t="s">
        <v>86</v>
      </c>
      <c r="F15" s="3" t="s">
        <v>88</v>
      </c>
    </row>
    <row r="16" spans="1:6" x14ac:dyDescent="0.25">
      <c r="A16" s="2"/>
      <c r="B16" s="1" t="s">
        <v>89</v>
      </c>
      <c r="C16" s="1">
        <v>2110</v>
      </c>
      <c r="D16" s="15">
        <f>Таблица1[[#This Row],[Площадь З.У. М2]]/10000</f>
        <v>0.21099999999999999</v>
      </c>
      <c r="E16" s="11" t="s">
        <v>86</v>
      </c>
      <c r="F16" s="3" t="s">
        <v>74</v>
      </c>
    </row>
    <row r="17" spans="1:6" x14ac:dyDescent="0.25">
      <c r="A17" s="2"/>
      <c r="B17" s="1" t="s">
        <v>90</v>
      </c>
      <c r="C17" s="1">
        <v>1586</v>
      </c>
      <c r="D17" s="15">
        <f>Таблица1[[#This Row],[Площадь З.У. М2]]/10000</f>
        <v>0.15859999999999999</v>
      </c>
      <c r="E17" s="11" t="s">
        <v>86</v>
      </c>
      <c r="F17" s="3" t="s">
        <v>91</v>
      </c>
    </row>
    <row r="18" spans="1:6" x14ac:dyDescent="0.25">
      <c r="A18" s="2"/>
      <c r="B18" s="1" t="s">
        <v>92</v>
      </c>
      <c r="C18" s="1">
        <v>9997</v>
      </c>
      <c r="D18" s="15">
        <f>Таблица1[[#This Row],[Площадь З.У. М2]]/10000</f>
        <v>0.99970000000000003</v>
      </c>
      <c r="E18" s="11" t="s">
        <v>93</v>
      </c>
      <c r="F18" s="3" t="s">
        <v>94</v>
      </c>
    </row>
    <row r="19" spans="1:6" ht="30" x14ac:dyDescent="0.25">
      <c r="A19" s="2" t="s">
        <v>9</v>
      </c>
      <c r="B19" s="1" t="s">
        <v>95</v>
      </c>
      <c r="C19" s="1">
        <v>9860</v>
      </c>
      <c r="D19" s="15">
        <f>Таблица1[[#This Row],[Площадь З.У. М2]]/10000</f>
        <v>0.98599999999999999</v>
      </c>
      <c r="E19" s="11" t="s">
        <v>96</v>
      </c>
      <c r="F19" s="3" t="s">
        <v>97</v>
      </c>
    </row>
    <row r="20" spans="1:6" x14ac:dyDescent="0.25">
      <c r="A20" s="2"/>
      <c r="B20" s="1" t="s">
        <v>98</v>
      </c>
      <c r="C20" s="1">
        <v>9987</v>
      </c>
      <c r="D20" s="15">
        <f>Таблица1[[#This Row],[Площадь З.У. М2]]/10000</f>
        <v>0.99870000000000003</v>
      </c>
      <c r="E20" s="11" t="s">
        <v>99</v>
      </c>
      <c r="F20" s="3" t="s">
        <v>100</v>
      </c>
    </row>
    <row r="21" spans="1:6" x14ac:dyDescent="0.25">
      <c r="A21" s="2"/>
      <c r="B21" s="1" t="s">
        <v>101</v>
      </c>
      <c r="C21" s="1">
        <v>3236</v>
      </c>
      <c r="D21" s="15">
        <f>Таблица1[[#This Row],[Площадь З.У. М2]]/10000</f>
        <v>0.3236</v>
      </c>
      <c r="E21" s="11" t="s">
        <v>102</v>
      </c>
      <c r="F21" s="3" t="s">
        <v>100</v>
      </c>
    </row>
    <row r="22" spans="1:6" ht="30" x14ac:dyDescent="0.25">
      <c r="A22" s="2"/>
      <c r="B22" s="1" t="s">
        <v>103</v>
      </c>
      <c r="C22" s="1">
        <v>6444</v>
      </c>
      <c r="D22" s="15">
        <f>Таблица1[[#This Row],[Площадь З.У. М2]]/10000</f>
        <v>0.64439999999999997</v>
      </c>
      <c r="E22" s="11" t="s">
        <v>104</v>
      </c>
      <c r="F22" s="3" t="s">
        <v>105</v>
      </c>
    </row>
    <row r="23" spans="1:6" x14ac:dyDescent="0.25">
      <c r="A23" s="2"/>
      <c r="B23" s="1" t="s">
        <v>106</v>
      </c>
      <c r="C23" s="1">
        <v>1830</v>
      </c>
      <c r="D23" s="15">
        <f>Таблица1[[#This Row],[Площадь З.У. М2]]/10000</f>
        <v>0.183</v>
      </c>
      <c r="E23" s="11" t="s">
        <v>107</v>
      </c>
      <c r="F23" s="3" t="s">
        <v>108</v>
      </c>
    </row>
    <row r="24" spans="1:6" ht="30" x14ac:dyDescent="0.25">
      <c r="A24" s="2"/>
      <c r="B24" s="1" t="s">
        <v>109</v>
      </c>
      <c r="C24" s="1">
        <v>9986</v>
      </c>
      <c r="D24" s="15">
        <f>Таблица1[[#This Row],[Площадь З.У. М2]]/10000</f>
        <v>0.99860000000000004</v>
      </c>
      <c r="E24" s="11" t="s">
        <v>110</v>
      </c>
      <c r="F24" s="3" t="s">
        <v>111</v>
      </c>
    </row>
    <row r="25" spans="1:6" x14ac:dyDescent="0.25">
      <c r="A25" s="2"/>
      <c r="B25" s="1" t="s">
        <v>112</v>
      </c>
      <c r="C25" s="1">
        <v>9093</v>
      </c>
      <c r="D25" s="15">
        <f>Таблица1[[#This Row],[Площадь З.У. М2]]/10000</f>
        <v>0.9093</v>
      </c>
      <c r="E25" s="11" t="s">
        <v>113</v>
      </c>
      <c r="F25" s="3" t="s">
        <v>114</v>
      </c>
    </row>
    <row r="26" spans="1:6" x14ac:dyDescent="0.25">
      <c r="A26" s="2"/>
      <c r="B26" s="1" t="s">
        <v>115</v>
      </c>
      <c r="C26" s="1">
        <v>7792</v>
      </c>
      <c r="D26" s="15">
        <f>Таблица1[[#This Row],[Площадь З.У. М2]]/10000</f>
        <v>0.7792</v>
      </c>
      <c r="E26" s="11" t="s">
        <v>116</v>
      </c>
      <c r="F26" s="3" t="s">
        <v>117</v>
      </c>
    </row>
    <row r="27" spans="1:6" x14ac:dyDescent="0.25">
      <c r="A27" s="2"/>
      <c r="B27" s="1" t="s">
        <v>118</v>
      </c>
      <c r="C27" s="1">
        <v>9532</v>
      </c>
      <c r="D27" s="15">
        <f>Таблица1[[#This Row],[Площадь З.У. М2]]/10000</f>
        <v>0.95320000000000005</v>
      </c>
      <c r="E27" s="11" t="s">
        <v>119</v>
      </c>
      <c r="F27" s="3" t="s">
        <v>120</v>
      </c>
    </row>
    <row r="28" spans="1:6" x14ac:dyDescent="0.25">
      <c r="A28" s="2"/>
      <c r="B28" s="1" t="s">
        <v>121</v>
      </c>
      <c r="C28" s="1">
        <v>3350</v>
      </c>
      <c r="D28" s="15">
        <f>Таблица1[[#This Row],[Площадь З.У. М2]]/10000</f>
        <v>0.33500000000000002</v>
      </c>
      <c r="E28" s="11" t="s">
        <v>122</v>
      </c>
      <c r="F28" s="3" t="s">
        <v>39</v>
      </c>
    </row>
    <row r="29" spans="1:6" x14ac:dyDescent="0.25">
      <c r="A29" s="2"/>
      <c r="B29" s="1" t="s">
        <v>123</v>
      </c>
      <c r="C29" s="1">
        <v>921</v>
      </c>
      <c r="D29" s="15">
        <f>Таблица1[[#This Row],[Площадь З.У. М2]]/10000</f>
        <v>9.2100000000000001E-2</v>
      </c>
      <c r="E29" s="11" t="s">
        <v>124</v>
      </c>
      <c r="F29" s="3" t="s">
        <v>39</v>
      </c>
    </row>
    <row r="30" spans="1:6" x14ac:dyDescent="0.25">
      <c r="A30" s="2"/>
      <c r="B30" s="1" t="s">
        <v>125</v>
      </c>
      <c r="C30" s="1">
        <v>19984</v>
      </c>
      <c r="D30" s="15">
        <f>Таблица1[[#This Row],[Площадь З.У. М2]]/10000</f>
        <v>1.9984</v>
      </c>
      <c r="E30" s="11" t="s">
        <v>126</v>
      </c>
      <c r="F30" s="3" t="s">
        <v>39</v>
      </c>
    </row>
    <row r="31" spans="1:6" ht="30" x14ac:dyDescent="0.25">
      <c r="A31" s="2"/>
      <c r="B31" s="1" t="s">
        <v>127</v>
      </c>
      <c r="C31" s="1">
        <v>9944</v>
      </c>
      <c r="D31" s="15">
        <f>Таблица1[[#This Row],[Площадь З.У. М2]]/10000</f>
        <v>0.99439999999999995</v>
      </c>
      <c r="E31" s="11" t="s">
        <v>128</v>
      </c>
      <c r="F31" s="3" t="s">
        <v>129</v>
      </c>
    </row>
    <row r="32" spans="1:6" x14ac:dyDescent="0.25">
      <c r="A32" s="2"/>
      <c r="B32" s="1" t="s">
        <v>130</v>
      </c>
      <c r="C32" s="1">
        <v>9969</v>
      </c>
      <c r="D32" s="15">
        <f>Таблица1[[#This Row],[Площадь З.У. М2]]/10000</f>
        <v>0.99690000000000001</v>
      </c>
      <c r="E32" s="11" t="s">
        <v>131</v>
      </c>
      <c r="F32" s="3" t="s">
        <v>132</v>
      </c>
    </row>
    <row r="33" spans="1:6" x14ac:dyDescent="0.25">
      <c r="A33" s="2"/>
      <c r="B33" s="1" t="s">
        <v>133</v>
      </c>
      <c r="C33" s="1">
        <v>9999</v>
      </c>
      <c r="D33" s="15">
        <f>Таблица1[[#This Row],[Площадь З.У. М2]]/10000</f>
        <v>0.99990000000000001</v>
      </c>
      <c r="E33" s="11" t="s">
        <v>134</v>
      </c>
      <c r="F33" s="3" t="s">
        <v>39</v>
      </c>
    </row>
    <row r="34" spans="1:6" x14ac:dyDescent="0.25">
      <c r="A34" s="2"/>
      <c r="B34" s="1" t="s">
        <v>135</v>
      </c>
      <c r="C34" s="1">
        <v>4022</v>
      </c>
      <c r="D34" s="15">
        <f>Таблица1[[#This Row],[Площадь З.У. М2]]/10000</f>
        <v>0.4022</v>
      </c>
      <c r="E34" s="11" t="s">
        <v>136</v>
      </c>
      <c r="F34" s="3" t="s">
        <v>108</v>
      </c>
    </row>
    <row r="35" spans="1:6" x14ac:dyDescent="0.25">
      <c r="A35" s="2"/>
      <c r="B35" s="1" t="s">
        <v>137</v>
      </c>
      <c r="C35" s="1">
        <v>3077</v>
      </c>
      <c r="D35" s="15">
        <f>Таблица1[[#This Row],[Площадь З.У. М2]]/10000</f>
        <v>0.30769999999999997</v>
      </c>
      <c r="E35" s="11" t="s">
        <v>138</v>
      </c>
      <c r="F35" s="3" t="s">
        <v>139</v>
      </c>
    </row>
    <row r="36" spans="1:6" ht="30" x14ac:dyDescent="0.25">
      <c r="A36" s="2"/>
      <c r="B36" s="1" t="s">
        <v>140</v>
      </c>
      <c r="C36" s="1">
        <v>9972</v>
      </c>
      <c r="D36" s="15">
        <f>Таблица1[[#This Row],[Площадь З.У. М2]]/10000</f>
        <v>0.99719999999999998</v>
      </c>
      <c r="E36" s="11" t="s">
        <v>141</v>
      </c>
      <c r="F36" s="3" t="s">
        <v>39</v>
      </c>
    </row>
    <row r="37" spans="1:6" x14ac:dyDescent="0.25">
      <c r="A37" s="2"/>
      <c r="B37" s="1" t="s">
        <v>142</v>
      </c>
      <c r="C37" s="1">
        <v>2042</v>
      </c>
      <c r="D37" s="15">
        <f>Таблица1[[#This Row],[Площадь З.У. М2]]/10000</f>
        <v>0.20419999999999999</v>
      </c>
      <c r="E37" s="11" t="s">
        <v>143</v>
      </c>
      <c r="F37" s="3" t="s">
        <v>144</v>
      </c>
    </row>
    <row r="38" spans="1:6" x14ac:dyDescent="0.25">
      <c r="A38" s="2"/>
      <c r="B38" s="1" t="s">
        <v>145</v>
      </c>
      <c r="C38" s="1">
        <v>9433</v>
      </c>
      <c r="D38" s="15">
        <f>Таблица1[[#This Row],[Площадь З.У. М2]]/10000</f>
        <v>0.94330000000000003</v>
      </c>
      <c r="E38" s="11" t="s">
        <v>146</v>
      </c>
      <c r="F38" s="3" t="s">
        <v>147</v>
      </c>
    </row>
    <row r="39" spans="1:6" ht="30" x14ac:dyDescent="0.25">
      <c r="A39" s="2"/>
      <c r="B39" s="1" t="s">
        <v>148</v>
      </c>
      <c r="C39" s="1">
        <v>9947</v>
      </c>
      <c r="D39" s="15">
        <f>Таблица1[[#This Row],[Площадь З.У. М2]]/10000</f>
        <v>0.99470000000000003</v>
      </c>
      <c r="E39" s="11" t="s">
        <v>149</v>
      </c>
      <c r="F39" s="3" t="s">
        <v>132</v>
      </c>
    </row>
    <row r="40" spans="1:6" x14ac:dyDescent="0.25">
      <c r="A40" s="2"/>
      <c r="B40" s="1" t="s">
        <v>150</v>
      </c>
      <c r="C40" s="1">
        <v>753</v>
      </c>
      <c r="D40" s="15">
        <f>Таблица1[[#This Row],[Площадь З.У. М2]]/10000</f>
        <v>7.5300000000000006E-2</v>
      </c>
      <c r="E40" s="11" t="s">
        <v>151</v>
      </c>
      <c r="F40" s="3" t="s">
        <v>39</v>
      </c>
    </row>
    <row r="41" spans="1:6" x14ac:dyDescent="0.25">
      <c r="A41" s="2"/>
      <c r="B41" s="1" t="s">
        <v>152</v>
      </c>
      <c r="C41" s="1">
        <v>5407</v>
      </c>
      <c r="D41" s="15">
        <f>Таблица1[[#This Row],[Площадь З.У. М2]]/10000</f>
        <v>0.54069999999999996</v>
      </c>
      <c r="E41" s="11" t="s">
        <v>153</v>
      </c>
      <c r="F41" s="3" t="s">
        <v>154</v>
      </c>
    </row>
    <row r="42" spans="1:6" x14ac:dyDescent="0.25">
      <c r="A42" s="2"/>
      <c r="B42" s="1" t="s">
        <v>155</v>
      </c>
      <c r="C42" s="1">
        <v>1446</v>
      </c>
      <c r="D42" s="15">
        <f>Таблица1[[#This Row],[Площадь З.У. М2]]/10000</f>
        <v>0.14460000000000001</v>
      </c>
      <c r="E42" s="11" t="s">
        <v>156</v>
      </c>
      <c r="F42" s="3" t="s">
        <v>157</v>
      </c>
    </row>
    <row r="43" spans="1:6" x14ac:dyDescent="0.25">
      <c r="A43" s="2"/>
      <c r="B43" s="1" t="s">
        <v>158</v>
      </c>
      <c r="C43" s="1">
        <v>1628</v>
      </c>
      <c r="D43" s="15">
        <f>Таблица1[[#This Row],[Площадь З.У. М2]]/10000</f>
        <v>0.1628</v>
      </c>
      <c r="E43" s="11" t="s">
        <v>159</v>
      </c>
      <c r="F43" s="3" t="s">
        <v>39</v>
      </c>
    </row>
    <row r="44" spans="1:6" x14ac:dyDescent="0.25">
      <c r="A44" s="2"/>
      <c r="B44" s="1" t="s">
        <v>160</v>
      </c>
      <c r="C44" s="1">
        <v>1521</v>
      </c>
      <c r="D44" s="15">
        <f>Таблица1[[#This Row],[Площадь З.У. М2]]/10000</f>
        <v>0.15210000000000001</v>
      </c>
      <c r="E44" s="11" t="s">
        <v>161</v>
      </c>
      <c r="F44" s="3" t="s">
        <v>162</v>
      </c>
    </row>
    <row r="45" spans="1:6" x14ac:dyDescent="0.25">
      <c r="A45" s="2"/>
      <c r="B45" s="1" t="s">
        <v>163</v>
      </c>
      <c r="C45" s="1">
        <v>9991</v>
      </c>
      <c r="D45" s="15">
        <f>Таблица1[[#This Row],[Площадь З.У. М2]]/10000</f>
        <v>0.99909999999999999</v>
      </c>
      <c r="E45" s="11" t="s">
        <v>164</v>
      </c>
      <c r="F45" s="3" t="s">
        <v>39</v>
      </c>
    </row>
    <row r="46" spans="1:6" x14ac:dyDescent="0.25">
      <c r="A46" s="2"/>
      <c r="B46" s="1" t="s">
        <v>165</v>
      </c>
      <c r="C46" s="1">
        <v>3637</v>
      </c>
      <c r="D46" s="15">
        <f>Таблица1[[#This Row],[Площадь З.У. М2]]/10000</f>
        <v>0.36370000000000002</v>
      </c>
      <c r="E46" s="11" t="s">
        <v>166</v>
      </c>
      <c r="F46" s="3" t="s">
        <v>167</v>
      </c>
    </row>
    <row r="47" spans="1:6" ht="30" x14ac:dyDescent="0.25">
      <c r="A47" s="2"/>
      <c r="B47" s="1" t="s">
        <v>168</v>
      </c>
      <c r="C47" s="1">
        <v>5088</v>
      </c>
      <c r="D47" s="15">
        <f>Таблица1[[#This Row],[Площадь З.У. М2]]/10000</f>
        <v>0.50880000000000003</v>
      </c>
      <c r="E47" s="11" t="s">
        <v>169</v>
      </c>
      <c r="F47" s="3" t="s">
        <v>170</v>
      </c>
    </row>
    <row r="48" spans="1:6" ht="30" x14ac:dyDescent="0.25">
      <c r="A48" s="2"/>
      <c r="B48" s="1" t="s">
        <v>171</v>
      </c>
      <c r="C48" s="1">
        <v>9511</v>
      </c>
      <c r="D48" s="15">
        <f>Таблица1[[#This Row],[Площадь З.У. М2]]/10000</f>
        <v>0.95109999999999995</v>
      </c>
      <c r="E48" s="11" t="s">
        <v>172</v>
      </c>
      <c r="F48" s="3" t="s">
        <v>39</v>
      </c>
    </row>
    <row r="49" spans="1:6" x14ac:dyDescent="0.25">
      <c r="A49" s="2"/>
      <c r="B49" s="1" t="s">
        <v>173</v>
      </c>
      <c r="C49" s="1">
        <v>5174</v>
      </c>
      <c r="D49" s="15">
        <f>Таблица1[[#This Row],[Площадь З.У. М2]]/10000</f>
        <v>0.51739999999999997</v>
      </c>
      <c r="E49" s="11" t="s">
        <v>174</v>
      </c>
      <c r="F49" s="3" t="s">
        <v>39</v>
      </c>
    </row>
    <row r="50" spans="1:6" x14ac:dyDescent="0.25">
      <c r="A50" s="2"/>
      <c r="B50" s="1" t="s">
        <v>175</v>
      </c>
      <c r="C50" s="1">
        <v>29946</v>
      </c>
      <c r="D50" s="15">
        <f>Таблица1[[#This Row],[Площадь З.У. М2]]/10000</f>
        <v>2.9946000000000002</v>
      </c>
      <c r="E50" s="11" t="s">
        <v>176</v>
      </c>
      <c r="F50" s="3" t="s">
        <v>39</v>
      </c>
    </row>
    <row r="51" spans="1:6" x14ac:dyDescent="0.25">
      <c r="A51" s="2"/>
      <c r="B51" s="1" t="s">
        <v>177</v>
      </c>
      <c r="C51" s="1">
        <v>5131</v>
      </c>
      <c r="D51" s="15">
        <f>Таблица1[[#This Row],[Площадь З.У. М2]]/10000</f>
        <v>0.5131</v>
      </c>
      <c r="E51" s="11" t="s">
        <v>178</v>
      </c>
      <c r="F51" s="3" t="s">
        <v>39</v>
      </c>
    </row>
    <row r="52" spans="1:6" ht="30" x14ac:dyDescent="0.25">
      <c r="A52" s="2"/>
      <c r="B52" s="1" t="s">
        <v>179</v>
      </c>
      <c r="C52" s="1">
        <v>9884</v>
      </c>
      <c r="D52" s="15">
        <f>Таблица1[[#This Row],[Площадь З.У. М2]]/10000</f>
        <v>0.98839999999999995</v>
      </c>
      <c r="E52" s="11" t="s">
        <v>180</v>
      </c>
      <c r="F52" s="3" t="s">
        <v>39</v>
      </c>
    </row>
    <row r="53" spans="1:6" ht="30" x14ac:dyDescent="0.25">
      <c r="A53" s="2"/>
      <c r="B53" s="1" t="s">
        <v>181</v>
      </c>
      <c r="C53" s="1">
        <v>19981</v>
      </c>
      <c r="D53" s="15">
        <f>Таблица1[[#This Row],[Площадь З.У. М2]]/10000</f>
        <v>1.9981</v>
      </c>
      <c r="E53" s="11" t="s">
        <v>182</v>
      </c>
      <c r="F53" s="3" t="s">
        <v>129</v>
      </c>
    </row>
    <row r="54" spans="1:6" x14ac:dyDescent="0.25">
      <c r="A54" s="2"/>
      <c r="B54" s="1" t="s">
        <v>183</v>
      </c>
      <c r="C54" s="1">
        <v>8836</v>
      </c>
      <c r="D54" s="15">
        <f>Таблица1[[#This Row],[Площадь З.У. М2]]/10000</f>
        <v>0.88360000000000005</v>
      </c>
      <c r="E54" s="11" t="s">
        <v>184</v>
      </c>
      <c r="F54" s="3" t="s">
        <v>185</v>
      </c>
    </row>
    <row r="55" spans="1:6" x14ac:dyDescent="0.25">
      <c r="A55" s="2"/>
      <c r="B55" s="1" t="s">
        <v>186</v>
      </c>
      <c r="C55" s="1">
        <v>418</v>
      </c>
      <c r="D55" s="15">
        <f>Таблица1[[#This Row],[Площадь З.У. М2]]/10000</f>
        <v>4.1799999999999997E-2</v>
      </c>
      <c r="E55" s="11" t="s">
        <v>187</v>
      </c>
      <c r="F55" s="3" t="s">
        <v>188</v>
      </c>
    </row>
    <row r="56" spans="1:6" ht="30" x14ac:dyDescent="0.25">
      <c r="A56" s="2"/>
      <c r="B56" s="1" t="s">
        <v>189</v>
      </c>
      <c r="C56" s="1">
        <v>9994</v>
      </c>
      <c r="D56" s="15">
        <f>Таблица1[[#This Row],[Площадь З.У. М2]]/10000</f>
        <v>0.99939999999999996</v>
      </c>
      <c r="E56" s="11" t="s">
        <v>190</v>
      </c>
      <c r="F56" s="3" t="s">
        <v>129</v>
      </c>
    </row>
    <row r="57" spans="1:6" x14ac:dyDescent="0.25">
      <c r="A57" s="2"/>
      <c r="B57" s="1" t="s">
        <v>191</v>
      </c>
      <c r="C57" s="1">
        <v>1501</v>
      </c>
      <c r="D57" s="15">
        <f>Таблица1[[#This Row],[Площадь З.У. М2]]/10000</f>
        <v>0.15010000000000001</v>
      </c>
      <c r="E57" s="11" t="s">
        <v>192</v>
      </c>
      <c r="F57" s="3" t="s">
        <v>39</v>
      </c>
    </row>
    <row r="58" spans="1:6" ht="30" x14ac:dyDescent="0.25">
      <c r="A58" s="2"/>
      <c r="B58" s="1" t="s">
        <v>193</v>
      </c>
      <c r="C58" s="1">
        <v>3619</v>
      </c>
      <c r="D58" s="15">
        <f>Таблица1[[#This Row],[Площадь З.У. М2]]/10000</f>
        <v>0.3619</v>
      </c>
      <c r="E58" s="11" t="s">
        <v>194</v>
      </c>
      <c r="F58" s="3" t="s">
        <v>195</v>
      </c>
    </row>
    <row r="59" spans="1:6" ht="30" x14ac:dyDescent="0.25">
      <c r="A59" s="2"/>
      <c r="B59" s="1" t="s">
        <v>196</v>
      </c>
      <c r="C59" s="1">
        <v>9910</v>
      </c>
      <c r="D59" s="15">
        <f>Таблица1[[#This Row],[Площадь З.У. М2]]/10000</f>
        <v>0.99099999999999999</v>
      </c>
      <c r="E59" s="11" t="s">
        <v>197</v>
      </c>
      <c r="F59" s="3" t="s">
        <v>39</v>
      </c>
    </row>
    <row r="60" spans="1:6" ht="30" x14ac:dyDescent="0.25">
      <c r="A60" s="2"/>
      <c r="B60" s="1" t="s">
        <v>198</v>
      </c>
      <c r="C60" s="1">
        <v>9749</v>
      </c>
      <c r="D60" s="15">
        <f>Таблица1[[#This Row],[Площадь З.У. М2]]/10000</f>
        <v>0.97489999999999999</v>
      </c>
      <c r="E60" s="11" t="s">
        <v>199</v>
      </c>
      <c r="F60" s="3" t="s">
        <v>39</v>
      </c>
    </row>
    <row r="61" spans="1:6" x14ac:dyDescent="0.25">
      <c r="A61" s="2"/>
      <c r="B61" s="1" t="s">
        <v>200</v>
      </c>
      <c r="C61" s="1">
        <v>9961</v>
      </c>
      <c r="D61" s="15">
        <f>Таблица1[[#This Row],[Площадь З.У. М2]]/10000</f>
        <v>0.99609999999999999</v>
      </c>
      <c r="E61" s="11" t="s">
        <v>201</v>
      </c>
      <c r="F61" s="3" t="s">
        <v>39</v>
      </c>
    </row>
    <row r="62" spans="1:6" x14ac:dyDescent="0.25">
      <c r="A62" s="2"/>
      <c r="B62" s="1" t="s">
        <v>202</v>
      </c>
      <c r="C62" s="1">
        <v>4336</v>
      </c>
      <c r="D62" s="15">
        <f>Таблица1[[#This Row],[Площадь З.У. М2]]/10000</f>
        <v>0.43359999999999999</v>
      </c>
      <c r="E62" s="11" t="s">
        <v>203</v>
      </c>
      <c r="F62" s="3" t="s">
        <v>204</v>
      </c>
    </row>
    <row r="63" spans="1:6" x14ac:dyDescent="0.25">
      <c r="A63" s="2"/>
      <c r="B63" s="1" t="s">
        <v>205</v>
      </c>
      <c r="C63" s="1">
        <v>8765</v>
      </c>
      <c r="D63" s="15">
        <f>Таблица1[[#This Row],[Площадь З.У. М2]]/10000</f>
        <v>0.87649999999999995</v>
      </c>
      <c r="E63" s="11" t="s">
        <v>206</v>
      </c>
      <c r="F63" s="3" t="s">
        <v>39</v>
      </c>
    </row>
    <row r="64" spans="1:6" x14ac:dyDescent="0.25">
      <c r="A64" s="2"/>
      <c r="B64" s="1" t="s">
        <v>207</v>
      </c>
      <c r="C64" s="1">
        <v>9233</v>
      </c>
      <c r="D64" s="15">
        <f>Таблица1[[#This Row],[Площадь З.У. М2]]/10000</f>
        <v>0.92330000000000001</v>
      </c>
      <c r="E64" s="11" t="s">
        <v>208</v>
      </c>
      <c r="F64" s="3" t="s">
        <v>39</v>
      </c>
    </row>
    <row r="65" spans="1:6" x14ac:dyDescent="0.25">
      <c r="A65" s="2" t="s">
        <v>10</v>
      </c>
      <c r="B65" s="1">
        <v>0</v>
      </c>
      <c r="C65" s="1">
        <v>0</v>
      </c>
      <c r="D65" s="15">
        <f>Таблица1[[#This Row],[Площадь З.У. М2]]/10000</f>
        <v>0</v>
      </c>
      <c r="E65" s="11">
        <v>0</v>
      </c>
      <c r="F65" s="3">
        <v>0</v>
      </c>
    </row>
    <row r="66" spans="1:6" x14ac:dyDescent="0.25">
      <c r="A66" s="2" t="s">
        <v>11</v>
      </c>
      <c r="B66" s="1" t="s">
        <v>35</v>
      </c>
      <c r="C66" s="1">
        <v>3460</v>
      </c>
      <c r="D66" s="15">
        <f>Таблица1[[#This Row],[Площадь З.У. М2]]/10000</f>
        <v>0.34599999999999997</v>
      </c>
      <c r="E66" s="11" t="s">
        <v>36</v>
      </c>
      <c r="F66" s="3"/>
    </row>
    <row r="67" spans="1:6" x14ac:dyDescent="0.25">
      <c r="A67" s="2"/>
      <c r="B67" s="1" t="s">
        <v>37</v>
      </c>
      <c r="C67" s="1">
        <v>3125</v>
      </c>
      <c r="D67" s="15">
        <f>Таблица1[[#This Row],[Площадь З.У. М2]]/10000</f>
        <v>0.3125</v>
      </c>
      <c r="E67" s="11" t="s">
        <v>38</v>
      </c>
      <c r="F67" s="3" t="s">
        <v>39</v>
      </c>
    </row>
    <row r="68" spans="1:6" x14ac:dyDescent="0.25">
      <c r="A68" s="2" t="s">
        <v>12</v>
      </c>
      <c r="B68" s="1"/>
      <c r="C68" s="1"/>
      <c r="D68" s="15">
        <f>Таблица1[[#This Row],[Площадь З.У. М2]]/10000</f>
        <v>0</v>
      </c>
      <c r="E68" s="11"/>
      <c r="F68" s="3"/>
    </row>
    <row r="69" spans="1:6" x14ac:dyDescent="0.25">
      <c r="A69" s="2" t="s">
        <v>13</v>
      </c>
      <c r="B69" s="1" t="s">
        <v>209</v>
      </c>
      <c r="C69" s="3">
        <v>1235</v>
      </c>
      <c r="D69" s="16">
        <f>Таблица1[[#This Row],[Площадь З.У. М2]]/10000</f>
        <v>0.1235</v>
      </c>
      <c r="E69" s="11" t="s">
        <v>210</v>
      </c>
      <c r="F69" s="3"/>
    </row>
    <row r="70" spans="1:6" ht="30" x14ac:dyDescent="0.25">
      <c r="A70" s="2"/>
      <c r="B70" s="1" t="s">
        <v>211</v>
      </c>
      <c r="C70" s="3">
        <v>7409</v>
      </c>
      <c r="D70" s="16">
        <f>Таблица1[[#This Row],[Площадь З.У. М2]]/10000</f>
        <v>0.7409</v>
      </c>
      <c r="E70" s="11" t="s">
        <v>212</v>
      </c>
      <c r="F70" s="3"/>
    </row>
    <row r="71" spans="1:6" ht="45" x14ac:dyDescent="0.25">
      <c r="A71" s="2"/>
      <c r="B71" s="1" t="s">
        <v>213</v>
      </c>
      <c r="C71" s="3">
        <v>9803</v>
      </c>
      <c r="D71" s="16">
        <f>Таблица1[[#This Row],[Площадь З.У. М2]]/10000</f>
        <v>0.98029999999999995</v>
      </c>
      <c r="E71" s="11" t="s">
        <v>214</v>
      </c>
      <c r="F71" s="3"/>
    </row>
    <row r="72" spans="1:6" x14ac:dyDescent="0.25">
      <c r="A72" s="19" t="s">
        <v>14</v>
      </c>
      <c r="B72" s="1"/>
      <c r="C72" s="1"/>
      <c r="D72" s="15">
        <f>Таблица1[[#This Row],[Площадь З.У. М2]]/10000</f>
        <v>0</v>
      </c>
      <c r="E72" s="11"/>
      <c r="F72" s="3"/>
    </row>
    <row r="73" spans="1:6" x14ac:dyDescent="0.25">
      <c r="A73" s="2" t="s">
        <v>15</v>
      </c>
      <c r="B73" s="1">
        <v>0</v>
      </c>
      <c r="C73" s="1">
        <v>0</v>
      </c>
      <c r="D73" s="15">
        <f>Таблица1[[#This Row],[Площадь З.У. М2]]/10000</f>
        <v>0</v>
      </c>
      <c r="E73" s="11">
        <v>0</v>
      </c>
      <c r="F73" s="3">
        <v>0</v>
      </c>
    </row>
    <row r="74" spans="1:6" x14ac:dyDescent="0.25">
      <c r="A74" s="2" t="s">
        <v>16</v>
      </c>
      <c r="B74" s="1">
        <v>0</v>
      </c>
      <c r="C74" s="1">
        <v>0</v>
      </c>
      <c r="D74" s="15">
        <f>Таблица1[[#This Row],[Площадь З.У. М2]]/10000</f>
        <v>0</v>
      </c>
      <c r="E74" s="11">
        <v>0</v>
      </c>
      <c r="F74" s="3">
        <v>0</v>
      </c>
    </row>
    <row r="75" spans="1:6" x14ac:dyDescent="0.25">
      <c r="A75" s="19" t="s">
        <v>17</v>
      </c>
      <c r="B75" s="1" t="s">
        <v>227</v>
      </c>
      <c r="C75" s="1">
        <v>10000</v>
      </c>
      <c r="D75" s="15">
        <f>Таблица1[[#This Row],[Площадь З.У. М2]]/10000</f>
        <v>1</v>
      </c>
      <c r="E75" s="11" t="s">
        <v>233</v>
      </c>
      <c r="F75" s="3" t="s">
        <v>234</v>
      </c>
    </row>
    <row r="76" spans="1:6" x14ac:dyDescent="0.25">
      <c r="A76" s="19"/>
      <c r="B76" s="1" t="s">
        <v>231</v>
      </c>
      <c r="C76" s="1">
        <v>10000</v>
      </c>
      <c r="D76" s="15">
        <f>Таблица1[[#This Row],[Площадь З.У. М2]]/10000</f>
        <v>1</v>
      </c>
      <c r="E76" s="11"/>
      <c r="F76" s="3" t="s">
        <v>234</v>
      </c>
    </row>
    <row r="77" spans="1:6" x14ac:dyDescent="0.25">
      <c r="A77" s="19"/>
      <c r="B77" s="1" t="s">
        <v>228</v>
      </c>
      <c r="C77" s="1">
        <v>10000</v>
      </c>
      <c r="D77" s="15">
        <f>Таблица1[[#This Row],[Площадь З.У. М2]]/10000</f>
        <v>1</v>
      </c>
      <c r="E77" s="11"/>
      <c r="F77" s="3" t="s">
        <v>234</v>
      </c>
    </row>
    <row r="78" spans="1:6" x14ac:dyDescent="0.25">
      <c r="A78" s="19"/>
      <c r="B78" s="1" t="s">
        <v>229</v>
      </c>
      <c r="C78" s="1">
        <v>10000</v>
      </c>
      <c r="D78" s="15">
        <f>Таблица1[[#This Row],[Площадь З.У. М2]]/10000</f>
        <v>1</v>
      </c>
      <c r="E78" s="11"/>
      <c r="F78" s="3" t="s">
        <v>234</v>
      </c>
    </row>
    <row r="79" spans="1:6" x14ac:dyDescent="0.25">
      <c r="A79" s="19"/>
      <c r="B79" s="1" t="s">
        <v>230</v>
      </c>
      <c r="C79" s="1">
        <v>10000</v>
      </c>
      <c r="D79" s="15">
        <f>Таблица1[[#This Row],[Площадь З.У. М2]]/10000</f>
        <v>1</v>
      </c>
      <c r="E79" s="11"/>
      <c r="F79" s="3" t="s">
        <v>234</v>
      </c>
    </row>
    <row r="80" spans="1:6" x14ac:dyDescent="0.25">
      <c r="A80" s="19"/>
      <c r="B80" s="1" t="s">
        <v>232</v>
      </c>
      <c r="C80" s="1">
        <v>10000</v>
      </c>
      <c r="D80" s="15">
        <f>Таблица1[[#This Row],[Площадь З.У. М2]]/10000</f>
        <v>1</v>
      </c>
      <c r="E80" s="11"/>
      <c r="F80" s="3" t="s">
        <v>234</v>
      </c>
    </row>
    <row r="81" spans="1:6" x14ac:dyDescent="0.25">
      <c r="A81" s="2" t="s">
        <v>18</v>
      </c>
      <c r="B81" s="1">
        <v>0</v>
      </c>
      <c r="C81" s="1">
        <v>0</v>
      </c>
      <c r="D81" s="15">
        <f>Таблица1[[#This Row],[Площадь З.У. М2]]/10000</f>
        <v>0</v>
      </c>
      <c r="E81" s="11">
        <v>0</v>
      </c>
      <c r="F81" s="3">
        <v>0</v>
      </c>
    </row>
    <row r="82" spans="1:6" x14ac:dyDescent="0.25">
      <c r="A82" s="19" t="s">
        <v>19</v>
      </c>
      <c r="B82" s="1" t="s">
        <v>235</v>
      </c>
      <c r="C82" s="1">
        <v>9883</v>
      </c>
      <c r="D82" s="15">
        <f>Таблица1[[#This Row],[Площадь З.У. М2]]/10000</f>
        <v>0.98829999999999996</v>
      </c>
      <c r="E82" s="11" t="s">
        <v>236</v>
      </c>
      <c r="F82" s="3" t="s">
        <v>237</v>
      </c>
    </row>
    <row r="83" spans="1:6" ht="30" x14ac:dyDescent="0.25">
      <c r="A83" s="19"/>
      <c r="B83" s="1" t="s">
        <v>238</v>
      </c>
      <c r="C83" s="1">
        <v>10046</v>
      </c>
      <c r="D83" s="15">
        <f>Таблица1[[#This Row],[Площадь З.У. М2]]/10000</f>
        <v>1.0045999999999999</v>
      </c>
      <c r="E83" s="11" t="s">
        <v>239</v>
      </c>
      <c r="F83" s="3" t="s">
        <v>240</v>
      </c>
    </row>
    <row r="84" spans="1:6" ht="30" x14ac:dyDescent="0.25">
      <c r="A84" s="19"/>
      <c r="B84" s="1" t="s">
        <v>241</v>
      </c>
      <c r="C84" s="1">
        <v>10301</v>
      </c>
      <c r="D84" s="15">
        <f>Таблица1[[#This Row],[Площадь З.У. М2]]/10000</f>
        <v>1.0301</v>
      </c>
      <c r="E84" s="11" t="s">
        <v>242</v>
      </c>
      <c r="F84" s="3" t="s">
        <v>243</v>
      </c>
    </row>
    <row r="85" spans="1:6" ht="30" x14ac:dyDescent="0.25">
      <c r="A85" s="19"/>
      <c r="B85" s="1" t="s">
        <v>244</v>
      </c>
      <c r="C85" s="1">
        <v>10368</v>
      </c>
      <c r="D85" s="15">
        <f>Таблица1[[#This Row],[Площадь З.У. М2]]/10000</f>
        <v>1.0367999999999999</v>
      </c>
      <c r="E85" s="11" t="s">
        <v>245</v>
      </c>
      <c r="F85" s="3" t="s">
        <v>243</v>
      </c>
    </row>
    <row r="86" spans="1:6" ht="30" x14ac:dyDescent="0.25">
      <c r="A86" s="19"/>
      <c r="B86" s="1" t="s">
        <v>246</v>
      </c>
      <c r="C86" s="1">
        <v>11216</v>
      </c>
      <c r="D86" s="15">
        <f>Таблица1[[#This Row],[Площадь З.У. М2]]/10000</f>
        <v>1.1215999999999999</v>
      </c>
      <c r="E86" s="11" t="s">
        <v>247</v>
      </c>
      <c r="F86" s="3" t="s">
        <v>243</v>
      </c>
    </row>
    <row r="87" spans="1:6" ht="30" x14ac:dyDescent="0.25">
      <c r="A87" s="19"/>
      <c r="B87" s="1" t="s">
        <v>248</v>
      </c>
      <c r="C87" s="1">
        <v>11742</v>
      </c>
      <c r="D87" s="15">
        <f>Таблица1[[#This Row],[Площадь З.У. М2]]/10000</f>
        <v>1.1741999999999999</v>
      </c>
      <c r="E87" s="11" t="s">
        <v>249</v>
      </c>
      <c r="F87" s="3" t="s">
        <v>243</v>
      </c>
    </row>
    <row r="88" spans="1:6" ht="30" x14ac:dyDescent="0.25">
      <c r="A88" s="19"/>
      <c r="B88" s="1" t="s">
        <v>250</v>
      </c>
      <c r="C88" s="1">
        <v>11308</v>
      </c>
      <c r="D88" s="15">
        <f>Таблица1[[#This Row],[Площадь З.У. М2]]/10000</f>
        <v>1.1308</v>
      </c>
      <c r="E88" s="11" t="s">
        <v>251</v>
      </c>
      <c r="F88" s="3" t="s">
        <v>243</v>
      </c>
    </row>
    <row r="89" spans="1:6" x14ac:dyDescent="0.25">
      <c r="A89" s="19" t="s">
        <v>20</v>
      </c>
      <c r="B89" s="1" t="s">
        <v>25</v>
      </c>
      <c r="C89" s="1">
        <v>8936</v>
      </c>
      <c r="D89" s="15">
        <f>Таблица1[[#This Row],[Площадь З.У. М2]]/10000</f>
        <v>0.89359999999999995</v>
      </c>
      <c r="E89" s="11" t="s">
        <v>26</v>
      </c>
      <c r="F89" s="3" t="s">
        <v>27</v>
      </c>
    </row>
    <row r="90" spans="1:6" x14ac:dyDescent="0.25">
      <c r="A90" s="2"/>
      <c r="B90" s="1" t="s">
        <v>28</v>
      </c>
      <c r="C90" s="1">
        <v>9950</v>
      </c>
      <c r="D90" s="15">
        <f>Таблица1[[#This Row],[Площадь З.У. М2]]/10000</f>
        <v>0.995</v>
      </c>
      <c r="E90" s="11" t="s">
        <v>26</v>
      </c>
      <c r="F90" s="3" t="s">
        <v>29</v>
      </c>
    </row>
    <row r="91" spans="1:6" x14ac:dyDescent="0.25">
      <c r="A91" s="2" t="s">
        <v>21</v>
      </c>
      <c r="B91" s="1" t="s">
        <v>215</v>
      </c>
      <c r="C91" s="1">
        <v>10000</v>
      </c>
      <c r="D91" s="15">
        <f>Таблица1[[#This Row],[Площадь З.У. М2]]/10000</f>
        <v>1</v>
      </c>
      <c r="E91" s="11" t="s">
        <v>224</v>
      </c>
      <c r="F91" s="3"/>
    </row>
    <row r="92" spans="1:6" x14ac:dyDescent="0.25">
      <c r="A92" s="2"/>
      <c r="B92" s="1" t="s">
        <v>216</v>
      </c>
      <c r="C92" s="1">
        <v>10000</v>
      </c>
      <c r="D92" s="15">
        <f>Таблица1[[#This Row],[Площадь З.У. М2]]/10000</f>
        <v>1</v>
      </c>
      <c r="E92" s="11" t="s">
        <v>224</v>
      </c>
      <c r="F92" s="3"/>
    </row>
    <row r="93" spans="1:6" x14ac:dyDescent="0.25">
      <c r="A93" s="2"/>
      <c r="B93" s="1" t="s">
        <v>217</v>
      </c>
      <c r="C93" s="1">
        <v>10000</v>
      </c>
      <c r="D93" s="15">
        <f>Таблица1[[#This Row],[Площадь З.У. М2]]/10000</f>
        <v>1</v>
      </c>
      <c r="E93" s="11" t="s">
        <v>224</v>
      </c>
      <c r="F93" s="3"/>
    </row>
    <row r="94" spans="1:6" x14ac:dyDescent="0.25">
      <c r="A94" s="2"/>
      <c r="B94" s="1" t="s">
        <v>218</v>
      </c>
      <c r="C94" s="1">
        <v>10000</v>
      </c>
      <c r="D94" s="15">
        <f>Таблица1[[#This Row],[Площадь З.У. М2]]/10000</f>
        <v>1</v>
      </c>
      <c r="E94" s="11" t="s">
        <v>224</v>
      </c>
      <c r="F94" s="3"/>
    </row>
    <row r="95" spans="1:6" x14ac:dyDescent="0.25">
      <c r="A95" s="2"/>
      <c r="B95" s="1" t="s">
        <v>219</v>
      </c>
      <c r="C95" s="1">
        <v>9740</v>
      </c>
      <c r="D95" s="15">
        <f>Таблица1[[#This Row],[Площадь З.У. М2]]/10000</f>
        <v>0.97399999999999998</v>
      </c>
      <c r="E95" s="11" t="s">
        <v>224</v>
      </c>
      <c r="F95" s="3"/>
    </row>
    <row r="96" spans="1:6" x14ac:dyDescent="0.25">
      <c r="A96" s="2"/>
      <c r="B96" s="1" t="s">
        <v>220</v>
      </c>
      <c r="C96" s="1">
        <v>10000</v>
      </c>
      <c r="D96" s="15">
        <f>Таблица1[[#This Row],[Площадь З.У. М2]]/10000</f>
        <v>1</v>
      </c>
      <c r="E96" s="11" t="s">
        <v>224</v>
      </c>
      <c r="F96" s="3"/>
    </row>
    <row r="97" spans="1:6" x14ac:dyDescent="0.25">
      <c r="A97" s="2"/>
      <c r="B97" s="1" t="s">
        <v>221</v>
      </c>
      <c r="C97" s="1">
        <v>10000</v>
      </c>
      <c r="D97" s="15">
        <f>Таблица1[[#This Row],[Площадь З.У. М2]]/10000</f>
        <v>1</v>
      </c>
      <c r="E97" s="11" t="s">
        <v>224</v>
      </c>
      <c r="F97" s="3"/>
    </row>
    <row r="98" spans="1:6" x14ac:dyDescent="0.25">
      <c r="A98" s="2"/>
      <c r="B98" s="1" t="s">
        <v>222</v>
      </c>
      <c r="C98" s="1">
        <v>10000</v>
      </c>
      <c r="D98" s="15">
        <f>Таблица1[[#This Row],[Площадь З.У. М2]]/10000</f>
        <v>1</v>
      </c>
      <c r="E98" s="11" t="s">
        <v>224</v>
      </c>
      <c r="F98" s="3"/>
    </row>
    <row r="99" spans="1:6" x14ac:dyDescent="0.25">
      <c r="A99" s="2"/>
      <c r="B99" s="1" t="s">
        <v>223</v>
      </c>
      <c r="C99" s="1">
        <v>9940</v>
      </c>
      <c r="D99" s="15">
        <f>Таблица1[[#This Row],[Площадь З.У. М2]]/10000</f>
        <v>0.99399999999999999</v>
      </c>
      <c r="E99" s="11" t="s">
        <v>225</v>
      </c>
      <c r="F99" s="3"/>
    </row>
    <row r="100" spans="1:6" x14ac:dyDescent="0.25">
      <c r="A100" s="2" t="s">
        <v>23</v>
      </c>
      <c r="B100" s="1"/>
      <c r="C100" s="1"/>
      <c r="D100" s="15">
        <f>Таблица1[[#This Row],[Площадь З.У. М2]]/10000</f>
        <v>0</v>
      </c>
      <c r="E100" s="11"/>
      <c r="F100" s="3"/>
    </row>
    <row r="101" spans="1:6" x14ac:dyDescent="0.25">
      <c r="A101" s="2" t="s">
        <v>22</v>
      </c>
      <c r="B101" s="1" t="s">
        <v>58</v>
      </c>
      <c r="C101" s="1">
        <v>9998</v>
      </c>
      <c r="D101" s="15">
        <f>Таблица1[[#This Row],[Площадь З.У. М2]]/10000</f>
        <v>0.99980000000000002</v>
      </c>
      <c r="E101" s="11" t="s">
        <v>59</v>
      </c>
      <c r="F101" s="3"/>
    </row>
    <row r="102" spans="1:6" x14ac:dyDescent="0.25">
      <c r="A102" s="2"/>
      <c r="B102" s="1" t="s">
        <v>60</v>
      </c>
      <c r="C102" s="1">
        <v>667</v>
      </c>
      <c r="D102" s="15">
        <f>Таблица1[[#This Row],[Площадь З.У. М2]]/10000</f>
        <v>6.6699999999999995E-2</v>
      </c>
      <c r="E102" s="11" t="s">
        <v>61</v>
      </c>
      <c r="F102" s="3"/>
    </row>
    <row r="103" spans="1:6" x14ac:dyDescent="0.25">
      <c r="A103" s="2"/>
      <c r="B103" s="1" t="s">
        <v>62</v>
      </c>
      <c r="C103" s="1">
        <v>9990</v>
      </c>
      <c r="D103" s="15">
        <f>Таблица1[[#This Row],[Площадь З.У. М2]]/10000</f>
        <v>0.999</v>
      </c>
      <c r="E103" s="11" t="s">
        <v>63</v>
      </c>
      <c r="F103" s="3"/>
    </row>
    <row r="104" spans="1:6" x14ac:dyDescent="0.25">
      <c r="A104" s="2"/>
      <c r="B104" s="1" t="s">
        <v>64</v>
      </c>
      <c r="C104" s="1">
        <v>9762</v>
      </c>
      <c r="D104" s="15">
        <f>Таблица1[[#This Row],[Площадь З.У. М2]]/10000</f>
        <v>0.97619999999999996</v>
      </c>
      <c r="E104" s="11" t="s">
        <v>65</v>
      </c>
      <c r="F104" s="3"/>
    </row>
    <row r="105" spans="1:6" x14ac:dyDescent="0.25">
      <c r="A105" s="2"/>
      <c r="B105" s="1" t="s">
        <v>66</v>
      </c>
      <c r="C105" s="1">
        <v>9657</v>
      </c>
      <c r="D105" s="15">
        <f>Таблица1[[#This Row],[Площадь З.У. М2]]/10000</f>
        <v>0.9657</v>
      </c>
      <c r="E105" s="11" t="s">
        <v>65</v>
      </c>
      <c r="F105" s="3"/>
    </row>
    <row r="106" spans="1:6" x14ac:dyDescent="0.25">
      <c r="A106" s="2"/>
      <c r="B106" s="1" t="s">
        <v>67</v>
      </c>
      <c r="C106" s="1">
        <v>20000</v>
      </c>
      <c r="D106" s="15">
        <f>Таблица1[[#This Row],[Площадь З.У. М2]]/10000</f>
        <v>2</v>
      </c>
      <c r="E106" s="11" t="s">
        <v>68</v>
      </c>
      <c r="F106" s="3"/>
    </row>
    <row r="107" spans="1:6" ht="30" x14ac:dyDescent="0.25">
      <c r="A107" s="2" t="s">
        <v>24</v>
      </c>
      <c r="B107" s="1" t="s">
        <v>40</v>
      </c>
      <c r="C107" s="1">
        <v>2512</v>
      </c>
      <c r="D107" s="15">
        <f>Таблица1[[#This Row],[Площадь З.У. М2]]/10000</f>
        <v>0.25119999999999998</v>
      </c>
      <c r="E107" s="11" t="s">
        <v>41</v>
      </c>
      <c r="F107" s="3"/>
    </row>
    <row r="108" spans="1:6" ht="30" x14ac:dyDescent="0.25">
      <c r="A108" s="2"/>
      <c r="B108" s="1" t="s">
        <v>42</v>
      </c>
      <c r="C108" s="1">
        <v>9986</v>
      </c>
      <c r="D108" s="15">
        <f>Таблица1[[#This Row],[Площадь З.У. М2]]/10000</f>
        <v>0.99860000000000004</v>
      </c>
      <c r="E108" s="11" t="s">
        <v>43</v>
      </c>
      <c r="F108" s="3"/>
    </row>
    <row r="109" spans="1:6" ht="30" x14ac:dyDescent="0.25">
      <c r="A109" s="2"/>
      <c r="B109" s="1" t="s">
        <v>44</v>
      </c>
      <c r="C109" s="1">
        <v>1327</v>
      </c>
      <c r="D109" s="15">
        <f>Таблица1[[#This Row],[Площадь З.У. М2]]/10000</f>
        <v>0.13270000000000001</v>
      </c>
      <c r="E109" s="11" t="s">
        <v>45</v>
      </c>
      <c r="F109" s="3"/>
    </row>
    <row r="110" spans="1:6" ht="30" x14ac:dyDescent="0.25">
      <c r="A110" s="2"/>
      <c r="B110" s="1" t="s">
        <v>46</v>
      </c>
      <c r="C110" s="1">
        <v>9988</v>
      </c>
      <c r="D110" s="15">
        <f>Таблица1[[#This Row],[Площадь З.У. М2]]/10000</f>
        <v>0.99880000000000002</v>
      </c>
      <c r="E110" s="11" t="s">
        <v>47</v>
      </c>
      <c r="F110" s="3"/>
    </row>
    <row r="111" spans="1:6" ht="30" x14ac:dyDescent="0.25">
      <c r="A111" s="2"/>
      <c r="B111" s="1" t="s">
        <v>48</v>
      </c>
      <c r="C111" s="1">
        <v>9947</v>
      </c>
      <c r="D111" s="15">
        <f>Таблица1[[#This Row],[Площадь З.У. М2]]/10000</f>
        <v>0.99470000000000003</v>
      </c>
      <c r="E111" s="11" t="s">
        <v>49</v>
      </c>
      <c r="F111" s="3"/>
    </row>
    <row r="112" spans="1:6" ht="30" x14ac:dyDescent="0.25">
      <c r="A112" s="2"/>
      <c r="B112" s="1" t="s">
        <v>50</v>
      </c>
      <c r="C112" s="1">
        <v>9984</v>
      </c>
      <c r="D112" s="15">
        <f>Таблица1[[#This Row],[Площадь З.У. М2]]/10000</f>
        <v>0.99839999999999995</v>
      </c>
      <c r="E112" s="11" t="s">
        <v>51</v>
      </c>
      <c r="F112" s="3"/>
    </row>
    <row r="113" spans="1:6" ht="30" x14ac:dyDescent="0.25">
      <c r="A113" s="2"/>
      <c r="B113" s="1" t="s">
        <v>52</v>
      </c>
      <c r="C113" s="1">
        <v>19982</v>
      </c>
      <c r="D113" s="15">
        <f>Таблица1[[#This Row],[Площадь З.У. М2]]/10000</f>
        <v>1.9982</v>
      </c>
      <c r="E113" s="11" t="s">
        <v>53</v>
      </c>
      <c r="F113" s="3"/>
    </row>
    <row r="114" spans="1:6" ht="30" x14ac:dyDescent="0.25">
      <c r="A114" s="2"/>
      <c r="B114" s="1" t="s">
        <v>54</v>
      </c>
      <c r="C114" s="1">
        <v>9964</v>
      </c>
      <c r="D114" s="15">
        <f>Таблица1[[#This Row],[Площадь З.У. М2]]/10000</f>
        <v>0.99639999999999995</v>
      </c>
      <c r="E114" s="11" t="s">
        <v>55</v>
      </c>
      <c r="F114" s="3"/>
    </row>
    <row r="115" spans="1:6" ht="30" x14ac:dyDescent="0.25">
      <c r="A115" s="2"/>
      <c r="B115" s="1" t="s">
        <v>56</v>
      </c>
      <c r="C115" s="1">
        <v>9929</v>
      </c>
      <c r="D115" s="15">
        <f>Таблица1[[#This Row],[Площадь З.У. М2]]/10000</f>
        <v>0.9929</v>
      </c>
      <c r="E115" s="11" t="s">
        <v>57</v>
      </c>
      <c r="F115" s="3"/>
    </row>
    <row r="116" spans="1:6" x14ac:dyDescent="0.25">
      <c r="A116" s="8" t="s">
        <v>2</v>
      </c>
      <c r="B116" s="9">
        <f>SUBTOTAL(103,Таблица1[Кадастовый № З.У.])</f>
        <v>110</v>
      </c>
      <c r="C116" s="9">
        <f>SUBTOTAL(109,Таблица1[Площадь З.У. М2])</f>
        <v>861913</v>
      </c>
      <c r="D116" s="17">
        <f>SUBTOTAL(109,Таблица1[Площадь З.У. в Га])</f>
        <v>86.191299999999984</v>
      </c>
      <c r="E116" s="12">
        <f>SUBTOTAL(109,Таблица1[Местоположение Земельного участка])</f>
        <v>0</v>
      </c>
      <c r="F116" s="10"/>
    </row>
  </sheetData>
  <pageMargins left="0.7" right="0.7" top="0.75" bottom="0.75" header="0.3" footer="0.3"/>
  <pageSetup paperSize="9" scale="5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2017-09-05T06:02:25Z</dcterms:modified>
</cp:coreProperties>
</file>