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55" i="1" l="1"/>
  <c r="D48" i="1"/>
  <c r="D49" i="1"/>
  <c r="D50" i="1"/>
  <c r="D51" i="1"/>
  <c r="D52" i="1"/>
  <c r="D53" i="1"/>
  <c r="D54" i="1"/>
  <c r="D46" i="1"/>
  <c r="D47" i="1"/>
  <c r="D56" i="1"/>
  <c r="D63" i="1" l="1"/>
  <c r="D64" i="1"/>
  <c r="D65" i="1"/>
  <c r="D66" i="1"/>
  <c r="D67" i="1"/>
  <c r="D68" i="1"/>
  <c r="D69" i="1"/>
  <c r="D70" i="1"/>
  <c r="D71" i="1"/>
  <c r="D72" i="1"/>
  <c r="D73" i="1"/>
  <c r="D7" i="1" l="1"/>
  <c r="D8" i="1"/>
  <c r="D9" i="1"/>
  <c r="D10" i="1"/>
  <c r="D11" i="1"/>
  <c r="D59" i="1" l="1"/>
  <c r="D60" i="1"/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100" i="1"/>
  <c r="D84" i="1" l="1"/>
  <c r="D58" i="1"/>
  <c r="D57" i="1"/>
  <c r="D95" i="1" l="1"/>
  <c r="D96" i="1"/>
  <c r="D97" i="1"/>
  <c r="D98" i="1"/>
  <c r="D99" i="1"/>
  <c r="D79" i="1" l="1"/>
  <c r="D135" i="1" l="1"/>
  <c r="E135" i="1" l="1"/>
  <c r="C135" i="1"/>
  <c r="B135" i="1"/>
</calcChain>
</file>

<file path=xl/sharedStrings.xml><?xml version="1.0" encoding="utf-8"?>
<sst xmlns="http://schemas.openxmlformats.org/spreadsheetml/2006/main" count="335" uniqueCount="261">
  <si>
    <t>Кадастовый № З.У.</t>
  </si>
  <si>
    <t>Примечание</t>
  </si>
  <si>
    <t>Итог</t>
  </si>
  <si>
    <t>Местоположение Земельного участка</t>
  </si>
  <si>
    <t>Наименование МО</t>
  </si>
  <si>
    <t>Площадь З.У. М2</t>
  </si>
  <si>
    <t>МО "Анивский городской округ"</t>
  </si>
  <si>
    <t xml:space="preserve">МО "Александровск-Сах. район" </t>
  </si>
  <si>
    <t xml:space="preserve">МО городской округ "Долинский" </t>
  </si>
  <si>
    <t xml:space="preserve">МО "Корсаковский район" </t>
  </si>
  <si>
    <t>МО "Курильский город. округ"</t>
  </si>
  <si>
    <t>МО "Макаровский городской округ"</t>
  </si>
  <si>
    <t>МО "Невельский городской округ"</t>
  </si>
  <si>
    <t>МО "Ногликский городской округ"</t>
  </si>
  <si>
    <t>МО "Охинский городской округ"</t>
  </si>
  <si>
    <t>МО "Поронайский городской округ"</t>
  </si>
  <si>
    <t>МО "Сев.-Курильский городской округ"</t>
  </si>
  <si>
    <t>МО "Смирныховский городской округ"</t>
  </si>
  <si>
    <t>МО "Томаринский городской округ"</t>
  </si>
  <si>
    <t>МО "Тымовский городской округ"</t>
  </si>
  <si>
    <t>МО "Углегорский городской округ"</t>
  </si>
  <si>
    <t>МО "Холмский городской округ"</t>
  </si>
  <si>
    <t>МО "Южно-Курильский городской округ"</t>
  </si>
  <si>
    <t>МО ГО "город Южно-Сахалинск"</t>
  </si>
  <si>
    <t>МинЛес</t>
  </si>
  <si>
    <t>Площадь З.У. в Га</t>
  </si>
  <si>
    <t>65:05:0000015:186</t>
  </si>
  <si>
    <t>Сахалинская обл, Анивский р-н.</t>
  </si>
  <si>
    <t>Зона природного ладшафта</t>
  </si>
  <si>
    <t>65:03:0000013:354</t>
  </si>
  <si>
    <t>65:10:0000060:271</t>
  </si>
  <si>
    <t>65:03:0000013:358</t>
  </si>
  <si>
    <t>65:03:0000013:362</t>
  </si>
  <si>
    <t>65:03:0000013:361</t>
  </si>
  <si>
    <t>65:10:0000060:257</t>
  </si>
  <si>
    <t>65:03:0000013:356</t>
  </si>
  <si>
    <t>65:03:0000023:415</t>
  </si>
  <si>
    <t>65:03:0000023:423</t>
  </si>
  <si>
    <t>65:10:0000060:219</t>
  </si>
  <si>
    <t>65:03:0000013:357</t>
  </si>
  <si>
    <t>65:03:0000013:352</t>
  </si>
  <si>
    <t>65:18:0000010:41</t>
  </si>
  <si>
    <t>65:03:0000013:363</t>
  </si>
  <si>
    <t>65:03:0000013:364</t>
  </si>
  <si>
    <t>65:10:0000001:238</t>
  </si>
  <si>
    <t>65:03:0000013:366</t>
  </si>
  <si>
    <t>65:10:0000001:233</t>
  </si>
  <si>
    <t>65:03:0000013:355</t>
  </si>
  <si>
    <t>65:22:0000002:507</t>
  </si>
  <si>
    <t>65:03:0000013:360</t>
  </si>
  <si>
    <t>65:22:0000004:973</t>
  </si>
  <si>
    <t>65:03:0000010:287</t>
  </si>
  <si>
    <t>65:03:0000018:29</t>
  </si>
  <si>
    <t>Корсаковский район, в квартале 271 (часть выдела 9) Корсаковского участкового лесничества Корсаковского лесничества.</t>
  </si>
  <si>
    <t>Долинский район, в квартале 120 (часть выдела 25) Долинского (часть 1) участкового лесничества Долинского лесничества.</t>
  </si>
  <si>
    <t>Корсаковский район, в квартале 271 (части выделов 9, 10) Корсаковского участкового лесничества Корсаковского лесничества.</t>
  </si>
  <si>
    <t>Корсаковский район, в квартале 271 (часть выдела 8) Корсаковского участкового лесничества Корсаковского лесничества.</t>
  </si>
  <si>
    <t xml:space="preserve"> Долинский район, в квартале 159 (часть выдела 23,24) Долинского, часть 1 участкового лесничества Долинского лесничества.</t>
  </si>
  <si>
    <t>Корсаковский район, в квартале 271 (части выделов 8, 10) Корсаковского участкового лесничества Корсаковского лесничества.</t>
  </si>
  <si>
    <t>Корсаковский район, в квартале 283 (части выделов 5, 6) Корсаковского участкового лесничества Корсаковского лесничества.</t>
  </si>
  <si>
    <t>Корсаковский район, в квартале 283 (часть выдела 5) Корсаковского участкового лесничества Корсаковского лесничества.</t>
  </si>
  <si>
    <t>Долинский район, Долинское лесничество, Долинское участковое лесничество, квартал 68, часть выдела 8.</t>
  </si>
  <si>
    <t>Корсаковский район, в квартале 271 (часть выдела 4) Корсаковского участкового лесничества Корсаковского лесничества.</t>
  </si>
  <si>
    <t>Корсаковский район, в квартале 271 (части выделов 9, 10, 11, 12, 13) Корсаковского участкового лесничества Корсаковского лесничества.</t>
  </si>
  <si>
    <t>Смирныховский район, Смирныховское лесничество, Онорское участковое лесничество, квартал 187, часть выдела 13.</t>
  </si>
  <si>
    <t>Корсаковский район, в квартале 271 (части выделов 5, 7, 8) Корсаковского участкового лесничества Корсаковского лесничества.</t>
  </si>
  <si>
    <t xml:space="preserve"> Сахалинская область, Долинский район, Долинское лесничество, Фирсовское, часть 1 участковое лесничество, квартал 23, часть выдела 59.</t>
  </si>
  <si>
    <t>Корсаковский район, в квартале 271 (часть выдела 2) Корсаковского участкового лесничества Корсаковского лесничества.</t>
  </si>
  <si>
    <t>Долинский район, Долинское лесничество, Фирсовское, часть 1 участковое лесничество, квартал 28, части выделов 3,4.</t>
  </si>
  <si>
    <t>Корсаковский район, в квартале 271 (часть выделов 7, 8) Корсаковского участкового лесничества Корсаковского лесничества.</t>
  </si>
  <si>
    <t>Сахалинская область, Ногликский район в Ногликском лесничестве, в квартале 375 часть выдела 28 Чайвинского участкового лесничества</t>
  </si>
  <si>
    <t>Корсаковский район, в квартале 271 (часть выдела 13) Корсаковского участкового лесничества Корсаковского лесничества.</t>
  </si>
  <si>
    <t>Ногликский район, Ногликское лесничество, Ногликское, часть 1 участковое лесничество, квартал 305, часть выдела 6.</t>
  </si>
  <si>
    <t>Корсаковский район, в квартале 290 (часть выдела 10) Корсаковского участкового лесничества Корсаковского лесничества.</t>
  </si>
  <si>
    <t>Корсаковский район, Корсаковское лесничество, Озерское, часть 1 участковое лесничество, квартал 182, части выделов 8,9.</t>
  </si>
  <si>
    <t>65:24:0000004:100</t>
  </si>
  <si>
    <t>65:24:0000021:112</t>
  </si>
  <si>
    <t>65:24:0000027:147</t>
  </si>
  <si>
    <t>65:24:0000027:141</t>
  </si>
  <si>
    <t>65:24:0000021:111</t>
  </si>
  <si>
    <t>65:24:0000025:15</t>
  </si>
  <si>
    <t>65:23:0000009:11</t>
  </si>
  <si>
    <t>65:23:0000005:688</t>
  </si>
  <si>
    <t>65:23:0000012:1226</t>
  </si>
  <si>
    <t>65:23:0000012:432</t>
  </si>
  <si>
    <t>65:23:0000012:46</t>
  </si>
  <si>
    <t>Сахалинская область, р- Охинский, г.Оха, в 130 метрах юго-западнее автодороги «Оха-Колендо»</t>
  </si>
  <si>
    <t>Сахалинская область, р-н Охинский, г. Оха, ул. Вокзальная</t>
  </si>
  <si>
    <t>Сахалинская область, р-н Охинский, г. Оха, ул. Щербакова, д.2</t>
  </si>
  <si>
    <t>Сахалинская область, р-н Охинский, г. Оха, ул. Клубная, напротив дома №50А (24-й участок)</t>
  </si>
  <si>
    <t>Сахалинская область, Охинский район, г. Оха, ул. Кирпичная, д.34</t>
  </si>
  <si>
    <t>Сахалинская область, р-н Охинский, г. Оха</t>
  </si>
  <si>
    <t>Сахалинская область, р-н Охинский, с. Эхаби</t>
  </si>
  <si>
    <t>Сахалинская область, р-н Охинский, в 225 м к юго-западу от трансформаторной подстанции, расположенной на территории бывшей психбольницы</t>
  </si>
  <si>
    <t>Российская Федерация, Сахалинская область, р-н Охинский, с. Тунгор.</t>
  </si>
  <si>
    <t>Сахалинская область, р-н Охинский, с. Тунгор, ул. Рабочая, в 20 м к северу от объекта «Узел связи» ОАО «НК «Роснефть»</t>
  </si>
  <si>
    <t>Сахалинская область, Охинский р-н, с. Тунгор, ул. Ленина, д. 22А</t>
  </si>
  <si>
    <t>65:22:0000002:502</t>
  </si>
  <si>
    <t>с. Даги (Корочинский)</t>
  </si>
  <si>
    <t>65:08:0000031:761</t>
  </si>
  <si>
    <t>65:08:0000031:736</t>
  </si>
  <si>
    <t>65:08:0000046:747</t>
  </si>
  <si>
    <t>65:08:0000031:762</t>
  </si>
  <si>
    <t>65:08:0000031:764</t>
  </si>
  <si>
    <t>Сахалинская обл., Холмский район, с. Пионеры</t>
  </si>
  <si>
    <t>65:14:0000018:709</t>
  </si>
  <si>
    <t>65:14:0000019:576</t>
  </si>
  <si>
    <t>Сахалинская область, Углегорский район</t>
  </si>
  <si>
    <t>земли с/х назначения</t>
  </si>
  <si>
    <t>65:25:0000002:159</t>
  </si>
  <si>
    <t>Сахалинская обл, р-н Южно-Курильский, о. Кунашир, в районе устья реки Филатовка</t>
  </si>
  <si>
    <t>65:19:0000007:189</t>
  </si>
  <si>
    <t xml:space="preserve"> Сахалинская область, р-н Тымовский</t>
  </si>
  <si>
    <t>ВРИ -отсутствует</t>
  </si>
  <si>
    <t>65:19:0000013:233</t>
  </si>
  <si>
    <t>Сахалинская область, р-н Тымовский, поле в 886 м с западной стороны от а/м дороги Южно-Сахалинск - Оха, участок 7</t>
  </si>
  <si>
    <t>ВРИ -Овощеводство</t>
  </si>
  <si>
    <t>65:19:0000013:226</t>
  </si>
  <si>
    <t>Сахалинская область, р-н Тымовский, поле в 886 м с западной стороны от а/м дороги Южно-Сахалинск - Оха, участок 5</t>
  </si>
  <si>
    <t>ВРИ - Овощеводство</t>
  </si>
  <si>
    <t>65:19:0000013:225</t>
  </si>
  <si>
    <t>Сахалинская область, р-н Тымовский, поле в 886 м с западной стороны от а/м дороги Южно-Сахалинск - Оха, участок 4</t>
  </si>
  <si>
    <t>65:19:0000013:232</t>
  </si>
  <si>
    <t>Сахалинская область, р-н Тымовский, поле в 886 м с западной стороны от а/м дороги Южно-Сахалинск - Оха, участок 3</t>
  </si>
  <si>
    <t>65:19:0000013:231</t>
  </si>
  <si>
    <t>Сахалинская область, р-н Тымовский, поле в 886 м с западной стороны от а/м дороги Южно-Сахалинск - Оха, участок 2</t>
  </si>
  <si>
    <t xml:space="preserve"> 65:19:0000013:224</t>
  </si>
  <si>
    <t>Сахалинская область, р-н Тымовский, поле в 886 м с западной стороны от а/м дороги Южно-Сахалинск - Оха, участок 1</t>
  </si>
  <si>
    <t>65:10:0000031:178</t>
  </si>
  <si>
    <t>Сахалинская обл, р-н Долинский, с. Сокол, ул. Южная</t>
  </si>
  <si>
    <t>Зона Р-1, Зона рекреационно-природных территорий</t>
  </si>
  <si>
    <t>65:03:0000005:80</t>
  </si>
  <si>
    <t>65:03:0000005:110</t>
  </si>
  <si>
    <t>65:03:0000005:115</t>
  </si>
  <si>
    <t>65:03:0000020:448</t>
  </si>
  <si>
    <t>65:03:0000021:850</t>
  </si>
  <si>
    <t>65:03:0000001:170</t>
  </si>
  <si>
    <t>65:03:0000015:315</t>
  </si>
  <si>
    <t>65:03:0000001:198</t>
  </si>
  <si>
    <t>65:03:0000005:106</t>
  </si>
  <si>
    <t>65:03:0000006:546</t>
  </si>
  <si>
    <t>65:03:0000023:389</t>
  </si>
  <si>
    <t>65:03:0000001:260</t>
  </si>
  <si>
    <t>65:03:0000021:896</t>
  </si>
  <si>
    <t>65:03:0000012:989</t>
  </si>
  <si>
    <t>65:03:0000001:280</t>
  </si>
  <si>
    <t>65:03:0000021:912</t>
  </si>
  <si>
    <t>65:03:0000001:282</t>
  </si>
  <si>
    <t>65:03:0000006:605</t>
  </si>
  <si>
    <t>65:03:0000006:603</t>
  </si>
  <si>
    <t>65:03:0000010:288</t>
  </si>
  <si>
    <t>65:03:0000000:2371</t>
  </si>
  <si>
    <t>65:03:0000000:2375</t>
  </si>
  <si>
    <t>65:03:0000001:294</t>
  </si>
  <si>
    <t>65:03:0000001:299</t>
  </si>
  <si>
    <t>район села Охотского 23 км автодороги "Лиственничное-Охотское" земельный участок № 199</t>
  </si>
  <si>
    <t>район села Чапаево чересполосный участок "Подорожное" земельный участок № 1197</t>
  </si>
  <si>
    <t>район села Чапаево чересполосный участок "Подорожное" земельный участок № 1217</t>
  </si>
  <si>
    <t>район села Вторая Падь побережье бухты Лососей земельный участок № 851</t>
  </si>
  <si>
    <t>район г Корсакова район ручья Безымянного земельный участок № 882</t>
  </si>
  <si>
    <t>район села Чапаево район чересполосного участка "Подорожное" земельный участок № 941</t>
  </si>
  <si>
    <t>район г. Корсакова  район бывшего поселения Белокаменная земельный участок № 946</t>
  </si>
  <si>
    <t>район села Лесное чересполосный участок "Лесное" земельный участок № 997</t>
  </si>
  <si>
    <t>район села Чапаево район чересполосного участка "Подорожное" земельный участок № 1059</t>
  </si>
  <si>
    <t>район села Охотского район озера Хвалисекое земельный участок № 1098</t>
  </si>
  <si>
    <t>район города Корсакова район ДНТ "Чайка" земельный участок № 1148</t>
  </si>
  <si>
    <t>район села Чапаево чересполосный участок "Подорожное" земельный участок № 1172</t>
  </si>
  <si>
    <t>район села Первая Падь район ДНТ "Березка-1" земельный участок № 1220</t>
  </si>
  <si>
    <t>район села Соловьевки земельный участок № 1235</t>
  </si>
  <si>
    <t>район села Лесного урочище реки Знаменки земельный участок № 1320</t>
  </si>
  <si>
    <t>район г. Корсакова, район бывшего поселения Победино, земельный участок № 1359</t>
  </si>
  <si>
    <t>район с. Чапаево, чересполосный участок "Подорожное", земельный участок № 1342</t>
  </si>
  <si>
    <t>район с. Охотского, район озера Айруп, земельный участок № 1378</t>
  </si>
  <si>
    <t>район с. Охотского, район озера Айруп, земельный участок № 1391</t>
  </si>
  <si>
    <t>район с. Соловьевка, побережье бухты Лососей, земельный участок № 1381</t>
  </si>
  <si>
    <t>район села Нового район автодороги "Новое-Пригородное" земельный участок № 171</t>
  </si>
  <si>
    <t>район села Нового район автодороги "Новое-Пригородное" земельный участок № 369</t>
  </si>
  <si>
    <t>район с. Чапаево, чересполосный участок "Подорожное", земельный участок № 1248</t>
  </si>
  <si>
    <t>район с. Чапаево, чересполосный участок "Подорожное", земельный участок № 1402</t>
  </si>
  <si>
    <t xml:space="preserve">земли запаса </t>
  </si>
  <si>
    <t xml:space="preserve">земли населенных </t>
  </si>
  <si>
    <t>земли запаса</t>
  </si>
  <si>
    <t xml:space="preserve">земли населенных пунктов  </t>
  </si>
  <si>
    <t xml:space="preserve">земли сельхозназначения </t>
  </si>
  <si>
    <t xml:space="preserve">земли запаса  </t>
  </si>
  <si>
    <t xml:space="preserve">земли сельскохозяйственного </t>
  </si>
  <si>
    <t>65:06:0000002:3248</t>
  </si>
  <si>
    <t>65:06:0000002:3194</t>
  </si>
  <si>
    <t>Невельский городской округ, с. Колхозное</t>
  </si>
  <si>
    <t>65:18:0000037:706</t>
  </si>
  <si>
    <t>65:18:0000037:705</t>
  </si>
  <si>
    <t>65:18:0000037:689</t>
  </si>
  <si>
    <t>сах. Обл. смирныховский район 5 км. Восточнее с.Буюклы</t>
  </si>
  <si>
    <t>Перечень земельных участков, свободных от прав третьих лиц ,находящихся в государственной или муниципальной собственности расположенных на территории Сахалинской области</t>
  </si>
  <si>
    <t>65:05:0000074:72</t>
  </si>
  <si>
    <t>65:05:0000015:206</t>
  </si>
  <si>
    <t>Сахалинская обл, Анивский р-н., с. Высокое</t>
  </si>
  <si>
    <t>65:03:0000005:138</t>
  </si>
  <si>
    <t>65:03:0000020:497</t>
  </si>
  <si>
    <t>65:03:0000006:642</t>
  </si>
  <si>
    <t>65:03:0000006:670</t>
  </si>
  <si>
    <t>район села Чапаево чересполосный участок "Подорожное" земельный участок № 1374</t>
  </si>
  <si>
    <t>район с Вторая Падь район СНТ "Хуторок" земельный участок № 1400</t>
  </si>
  <si>
    <t>район села Охотского район озера Донецкого земельный участок № 1466</t>
  </si>
  <si>
    <t>район села Охотского район озера Айруп земельный участок № 1504</t>
  </si>
  <si>
    <t>65:17:0000011:713</t>
  </si>
  <si>
    <t>Сахалинская область, р-н Поронайский, г. Поронайск</t>
  </si>
  <si>
    <t>65:17:0000011:694</t>
  </si>
  <si>
    <t>65:17:0000011:714</t>
  </si>
  <si>
    <t>65:17:0000011:706</t>
  </si>
  <si>
    <t>земли сельхоз назначения</t>
  </si>
  <si>
    <t>65:18:0000037:695</t>
  </si>
  <si>
    <t>65:14:0000014:601</t>
  </si>
  <si>
    <t>Сахалинская область, р-н Углегорский</t>
  </si>
  <si>
    <t>65:25:0000005:624</t>
  </si>
  <si>
    <t>Сахалинская область, р-н Южно-Курильский, пгт Южно-Курильск, ул Заречная, в районе улицы Заречной</t>
  </si>
  <si>
    <t>65:25:0000005:660</t>
  </si>
  <si>
    <t>Сахалинская область, р-н Южно-Курильский, пгт Южно-Курильск, ул Заречная</t>
  </si>
  <si>
    <t>65:25:0000002:223</t>
  </si>
  <si>
    <t>Для размещения объектов сельскохозяйственного назначения и сельскохозяйственных угодий</t>
  </si>
  <si>
    <t>65:25:0000014:80</t>
  </si>
  <si>
    <t>Сахалинская область, р-н Южно-Курильский, с Дубовое/ Строительство индивидуального жилого дома</t>
  </si>
  <si>
    <t>65:25:0000005:657</t>
  </si>
  <si>
    <t>Сахалинская область, пгт. Южно-Курильск, ул. Молодежная / Ведение огородничества</t>
  </si>
  <si>
    <t>65:03:0000012:813</t>
  </si>
  <si>
    <t>65:03:0000001:152</t>
  </si>
  <si>
    <t>65:03:0000010:260</t>
  </si>
  <si>
    <t>65:03:0000012:941</t>
  </si>
  <si>
    <t>65:03:0000001:164</t>
  </si>
  <si>
    <t>65:03:0000012:881</t>
  </si>
  <si>
    <t>65:03:0000006:678</t>
  </si>
  <si>
    <t>65:03:0000006:680</t>
  </si>
  <si>
    <t>65:03:0000006:669</t>
  </si>
  <si>
    <t>65:03:0000006:653</t>
  </si>
  <si>
    <t>65:03:0000006:651</t>
  </si>
  <si>
    <t>65:03:0000006:668</t>
  </si>
  <si>
    <t>65:03:0000006:633</t>
  </si>
  <si>
    <t>65:03:0000006:671</t>
  </si>
  <si>
    <t>65:03:0000006:652</t>
  </si>
  <si>
    <t>65:03:0000021:944</t>
  </si>
  <si>
    <t>65:03:0000006:689</t>
  </si>
  <si>
    <t>65:03:0000006:693</t>
  </si>
  <si>
    <t>район села Соловьевка побережье бухты Лососей, земельный участок № 103</t>
  </si>
  <si>
    <t>район с Чапаево чересполосный участок "Подорожное" земельный участок № 702</t>
  </si>
  <si>
    <t>район села Соловьевка побережье бухты Лососей земельный участок № 852</t>
  </si>
  <si>
    <t>район села Соловьевки земельный участок № 934</t>
  </si>
  <si>
    <t>район с. Чапаево, чересполосный участок "Подорожное", земельный участок № 883</t>
  </si>
  <si>
    <t>район с. Соловьевка, земельный участок № 499</t>
  </si>
  <si>
    <t>район села Охотского район озера Айруп земельный участок № 1526</t>
  </si>
  <si>
    <t>район села Охотского район озера Донецкого земельный участок № 1494</t>
  </si>
  <si>
    <t>район села Охотского район озера Айруп земельный участок № 1509</t>
  </si>
  <si>
    <t>район села Охотского район озера Донецкого земельный участок № 1489</t>
  </si>
  <si>
    <t>район села Охотского район озера Русского земельный участок № 1487</t>
  </si>
  <si>
    <t>район села Охотского район озера Айруп земельный участок № 1508</t>
  </si>
  <si>
    <t>район села Охотского район озера Донецкого земельный участок № 1486</t>
  </si>
  <si>
    <t>район села Охотского район озера Донецкого земельный участок № 1506</t>
  </si>
  <si>
    <t>район села Охотского район озера Донецкого земельный участок № 1488</t>
  </si>
  <si>
    <t>район села Вторая Падь, район ДНТ "Березка-1", земельный участок № 1537</t>
  </si>
  <si>
    <t>район селаОхотское, район озера Морж, земельный участок № 1521</t>
  </si>
  <si>
    <t>район селаОхотское, район озера Морж, земельный участок № 1530</t>
  </si>
  <si>
    <t>земли сельхозназначения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</si>
</sst>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name val="Arial Cyr"/>
      <charset val="204"/>
    </font>
    <font>
      <sz val="9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wrapText="1"/>
    </xf>
    <xf numFmtId="164" fontId="2" fillId="0" borderId="5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/>
    <xf numFmtId="0" fontId="0" fillId="2" borderId="1" xfId="0" applyFill="1" applyBorder="1"/>
    <xf numFmtId="164" fontId="0" fillId="2" borderId="1" xfId="0" applyNumberFormat="1" applyFill="1" applyBorder="1"/>
    <xf numFmtId="0" fontId="0" fillId="2" borderId="1" xfId="0" applyFill="1" applyBorder="1" applyAlignment="1">
      <alignment wrapText="1"/>
    </xf>
    <xf numFmtId="0" fontId="0" fillId="2" borderId="3" xfId="0" applyFill="1" applyBorder="1"/>
    <xf numFmtId="0" fontId="0" fillId="2" borderId="2" xfId="0" applyFill="1" applyBorder="1"/>
    <xf numFmtId="0" fontId="0" fillId="2" borderId="0" xfId="0" applyFill="1"/>
    <xf numFmtId="0" fontId="6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 applyAlignment="1">
      <alignment wrapText="1"/>
    </xf>
    <xf numFmtId="0" fontId="6" fillId="2" borderId="3" xfId="0" applyFont="1" applyFill="1" applyBorder="1"/>
    <xf numFmtId="0" fontId="6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/>
    </xf>
    <xf numFmtId="0" fontId="1" fillId="2" borderId="13" xfId="0" applyFont="1" applyFill="1" applyBorder="1"/>
    <xf numFmtId="0" fontId="1" fillId="2" borderId="13" xfId="0" applyFont="1" applyFill="1" applyBorder="1" applyAlignment="1">
      <alignment horizontal="left" vertical="top"/>
    </xf>
    <xf numFmtId="0" fontId="1" fillId="2" borderId="13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/>
    <xf numFmtId="0" fontId="5" fillId="2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8" fillId="2" borderId="5" xfId="0" applyFont="1" applyFill="1" applyBorder="1"/>
    <xf numFmtId="3" fontId="0" fillId="2" borderId="1" xfId="0" applyNumberFormat="1" applyFill="1" applyBorder="1"/>
    <xf numFmtId="0" fontId="0" fillId="2" borderId="7" xfId="0" applyFill="1" applyBorder="1"/>
    <xf numFmtId="0" fontId="0" fillId="2" borderId="8" xfId="0" applyFill="1" applyBorder="1"/>
    <xf numFmtId="164" fontId="0" fillId="2" borderId="8" xfId="0" applyNumberFormat="1" applyFill="1" applyBorder="1"/>
    <xf numFmtId="0" fontId="0" fillId="2" borderId="8" xfId="0" applyFill="1" applyBorder="1" applyAlignment="1">
      <alignment wrapText="1"/>
    </xf>
    <xf numFmtId="0" fontId="0" fillId="2" borderId="9" xfId="0" applyFill="1" applyBorder="1"/>
  </cellXfs>
  <cellStyles count="2">
    <cellStyle name="Обычный" xfId="0" builtinId="0"/>
    <cellStyle name="Обычный 2" xfId="1"/>
  </cellStyles>
  <dxfs count="16">
    <dxf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>
          <fgColor indexed="64"/>
          <bgColor theme="0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0.000"/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0.000"/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2:F135" totalsRowCount="1" headerRowDxfId="15" headerRowBorderDxfId="14" tableBorderDxfId="13" totalsRowBorderDxfId="12">
  <autoFilter ref="A2:F134"/>
  <tableColumns count="6">
    <tableColumn id="1" name="Наименование МО" totalsRowLabel="Итог" dataDxfId="11" totalsRowDxfId="10"/>
    <tableColumn id="2" name="Кадастовый № З.У." totalsRowFunction="count" dataDxfId="9" totalsRowDxfId="8"/>
    <tableColumn id="3" name="Площадь З.У. М2" totalsRowFunction="sum" dataDxfId="7" totalsRowDxfId="6"/>
    <tableColumn id="13" name="Площадь З.У. в Га" totalsRowFunction="sum" dataDxfId="5" totalsRowDxfId="4">
      <calculatedColumnFormula>Таблица1[[#This Row],[Площадь З.У. М2]]/10000</calculatedColumnFormula>
    </tableColumn>
    <tableColumn id="4" name="Местоположение Земельного участка" totalsRowFunction="sum" dataDxfId="3" totalsRowDxfId="2"/>
    <tableColumn id="5" name="Примечание" dataDxfId="1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5"/>
  <sheetViews>
    <sheetView tabSelected="1" view="pageBreakPreview" zoomScaleNormal="85" zoomScaleSheetLayoutView="100" workbookViewId="0">
      <selection activeCell="E13" sqref="E13"/>
    </sheetView>
  </sheetViews>
  <sheetFormatPr defaultRowHeight="15" x14ac:dyDescent="0.25"/>
  <cols>
    <col min="1" max="1" width="41.5703125" customWidth="1"/>
    <col min="2" max="2" width="20.5703125" customWidth="1"/>
    <col min="3" max="3" width="16.5703125" customWidth="1"/>
    <col min="4" max="4" width="18.5703125" style="7" customWidth="1"/>
    <col min="5" max="5" width="77.42578125" style="5" customWidth="1"/>
    <col min="6" max="6" width="81.7109375" bestFit="1" customWidth="1"/>
  </cols>
  <sheetData>
    <row r="1" spans="1:13" s="8" customFormat="1" ht="41.25" customHeight="1" thickBot="1" x14ac:dyDescent="0.3">
      <c r="A1" s="27" t="s">
        <v>193</v>
      </c>
      <c r="B1" s="28"/>
      <c r="C1" s="28"/>
      <c r="D1" s="28"/>
      <c r="E1" s="28"/>
      <c r="F1" s="29"/>
    </row>
    <row r="2" spans="1:13" ht="56.25" customHeight="1" x14ac:dyDescent="0.25">
      <c r="A2" s="1" t="s">
        <v>4</v>
      </c>
      <c r="B2" s="2" t="s">
        <v>0</v>
      </c>
      <c r="C2" s="2" t="s">
        <v>5</v>
      </c>
      <c r="D2" s="6" t="s">
        <v>25</v>
      </c>
      <c r="E2" s="3" t="s">
        <v>3</v>
      </c>
      <c r="F2" s="4" t="s">
        <v>1</v>
      </c>
    </row>
    <row r="3" spans="1:13" s="14" customFormat="1" x14ac:dyDescent="0.25">
      <c r="A3" s="13" t="s">
        <v>6</v>
      </c>
      <c r="B3" s="9"/>
      <c r="C3" s="9"/>
      <c r="D3" s="10"/>
      <c r="E3" s="11"/>
      <c r="F3" s="12"/>
    </row>
    <row r="4" spans="1:13" s="14" customFormat="1" x14ac:dyDescent="0.25">
      <c r="A4" s="13"/>
      <c r="B4" s="9" t="s">
        <v>26</v>
      </c>
      <c r="C4" s="9">
        <v>9994</v>
      </c>
      <c r="D4" s="10">
        <v>0.99939999999999996</v>
      </c>
      <c r="E4" s="11" t="s">
        <v>27</v>
      </c>
      <c r="F4" s="12" t="s">
        <v>28</v>
      </c>
    </row>
    <row r="5" spans="1:13" s="14" customFormat="1" x14ac:dyDescent="0.25">
      <c r="A5" s="13"/>
      <c r="B5" s="9" t="s">
        <v>194</v>
      </c>
      <c r="C5" s="9">
        <v>9668</v>
      </c>
      <c r="D5" s="10">
        <v>0.96679999999999999</v>
      </c>
      <c r="E5" s="11" t="s">
        <v>27</v>
      </c>
      <c r="F5" s="12"/>
      <c r="M5" s="30"/>
    </row>
    <row r="6" spans="1:13" s="14" customFormat="1" x14ac:dyDescent="0.25">
      <c r="A6" s="13"/>
      <c r="B6" s="9" t="s">
        <v>195</v>
      </c>
      <c r="C6" s="9">
        <v>9961</v>
      </c>
      <c r="D6" s="10">
        <v>0.99609999999999999</v>
      </c>
      <c r="E6" s="11" t="s">
        <v>196</v>
      </c>
      <c r="F6" s="12"/>
    </row>
    <row r="7" spans="1:13" s="14" customFormat="1" x14ac:dyDescent="0.25">
      <c r="A7" s="13" t="s">
        <v>7</v>
      </c>
      <c r="B7" s="9">
        <v>0</v>
      </c>
      <c r="C7" s="9">
        <v>0</v>
      </c>
      <c r="D7" s="10">
        <f>Таблица1[[#This Row],[Площадь З.У. М2]]/10000</f>
        <v>0</v>
      </c>
      <c r="E7" s="11"/>
      <c r="F7" s="12"/>
    </row>
    <row r="8" spans="1:13" s="14" customFormat="1" x14ac:dyDescent="0.25">
      <c r="A8" s="13" t="s">
        <v>8</v>
      </c>
      <c r="B8" s="9" t="s">
        <v>128</v>
      </c>
      <c r="C8" s="9">
        <v>9979</v>
      </c>
      <c r="D8" s="10">
        <f>Таблица1[[#This Row],[Площадь З.У. М2]]/10000</f>
        <v>0.99790000000000001</v>
      </c>
      <c r="E8" s="11" t="s">
        <v>129</v>
      </c>
      <c r="F8" s="12" t="s">
        <v>130</v>
      </c>
    </row>
    <row r="9" spans="1:13" s="14" customFormat="1" x14ac:dyDescent="0.25">
      <c r="A9" s="13" t="s">
        <v>9</v>
      </c>
      <c r="B9" s="31" t="s">
        <v>224</v>
      </c>
      <c r="C9" s="31">
        <v>3236</v>
      </c>
      <c r="D9" s="32">
        <f>Таблица1[[#This Row],[Площадь З.У. М2]]/10000</f>
        <v>0.3236</v>
      </c>
      <c r="E9" s="33" t="s">
        <v>242</v>
      </c>
      <c r="F9" s="31" t="s">
        <v>179</v>
      </c>
    </row>
    <row r="10" spans="1:13" s="14" customFormat="1" ht="30" x14ac:dyDescent="0.25">
      <c r="A10" s="13"/>
      <c r="B10" s="31" t="s">
        <v>131</v>
      </c>
      <c r="C10" s="31">
        <v>6444</v>
      </c>
      <c r="D10" s="32">
        <f>Таблица1[[#This Row],[Площадь З.У. М2]]/10000</f>
        <v>0.64439999999999997</v>
      </c>
      <c r="E10" s="33" t="s">
        <v>155</v>
      </c>
      <c r="F10" s="31" t="s">
        <v>179</v>
      </c>
    </row>
    <row r="11" spans="1:13" s="14" customFormat="1" ht="30" x14ac:dyDescent="0.25">
      <c r="A11" s="13"/>
      <c r="B11" s="31" t="s">
        <v>132</v>
      </c>
      <c r="C11" s="31">
        <v>9910</v>
      </c>
      <c r="D11" s="32">
        <f>Таблица1[[#This Row],[Площадь З.У. М2]]/10000</f>
        <v>0.99099999999999999</v>
      </c>
      <c r="E11" s="33" t="s">
        <v>156</v>
      </c>
      <c r="F11" s="31" t="s">
        <v>179</v>
      </c>
    </row>
    <row r="12" spans="1:13" s="14" customFormat="1" ht="30" x14ac:dyDescent="0.25">
      <c r="A12" s="13"/>
      <c r="B12" s="31" t="s">
        <v>133</v>
      </c>
      <c r="C12" s="31">
        <v>9749</v>
      </c>
      <c r="D12" s="32">
        <f>Таблица1[[#This Row],[Площадь З.У. М2]]/10000</f>
        <v>0.97489999999999999</v>
      </c>
      <c r="E12" s="33" t="s">
        <v>157</v>
      </c>
      <c r="F12" s="31" t="s">
        <v>179</v>
      </c>
    </row>
    <row r="13" spans="1:13" s="14" customFormat="1" ht="30" x14ac:dyDescent="0.25">
      <c r="A13" s="13"/>
      <c r="B13" s="31" t="s">
        <v>225</v>
      </c>
      <c r="C13" s="31">
        <v>9944</v>
      </c>
      <c r="D13" s="32">
        <f>Таблица1[[#This Row],[Площадь З.У. М2]]/10000</f>
        <v>0.99439999999999995</v>
      </c>
      <c r="E13" s="33" t="s">
        <v>243</v>
      </c>
      <c r="F13" s="31" t="s">
        <v>179</v>
      </c>
    </row>
    <row r="14" spans="1:13" s="14" customFormat="1" x14ac:dyDescent="0.25">
      <c r="A14" s="13"/>
      <c r="B14" s="31" t="s">
        <v>134</v>
      </c>
      <c r="C14" s="31">
        <v>753</v>
      </c>
      <c r="D14" s="32">
        <f>Таблица1[[#This Row],[Площадь З.У. М2]]/10000</f>
        <v>7.5300000000000006E-2</v>
      </c>
      <c r="E14" s="33" t="s">
        <v>158</v>
      </c>
      <c r="F14" s="31" t="s">
        <v>179</v>
      </c>
    </row>
    <row r="15" spans="1:13" s="14" customFormat="1" x14ac:dyDescent="0.25">
      <c r="A15" s="13"/>
      <c r="B15" s="31" t="s">
        <v>226</v>
      </c>
      <c r="C15" s="31">
        <v>5407</v>
      </c>
      <c r="D15" s="32">
        <f>Таблица1[[#This Row],[Площадь З.У. М2]]/10000</f>
        <v>0.54069999999999996</v>
      </c>
      <c r="E15" s="34" t="s">
        <v>244</v>
      </c>
      <c r="F15" s="31" t="s">
        <v>179</v>
      </c>
    </row>
    <row r="16" spans="1:13" s="14" customFormat="1" x14ac:dyDescent="0.25">
      <c r="A16" s="13"/>
      <c r="B16" s="31" t="s">
        <v>135</v>
      </c>
      <c r="C16" s="35">
        <v>1628</v>
      </c>
      <c r="D16" s="32">
        <f>Таблица1[[#This Row],[Площадь З.У. М2]]/10000</f>
        <v>0.1628</v>
      </c>
      <c r="E16" s="33" t="s">
        <v>159</v>
      </c>
      <c r="F16" s="35" t="s">
        <v>179</v>
      </c>
    </row>
    <row r="17" spans="1:6" s="14" customFormat="1" x14ac:dyDescent="0.25">
      <c r="A17" s="13"/>
      <c r="B17" s="31" t="s">
        <v>227</v>
      </c>
      <c r="C17" s="31">
        <v>9991</v>
      </c>
      <c r="D17" s="32">
        <f>Таблица1[[#This Row],[Площадь З.У. М2]]/10000</f>
        <v>0.99909999999999999</v>
      </c>
      <c r="E17" s="33" t="s">
        <v>245</v>
      </c>
      <c r="F17" s="31" t="s">
        <v>179</v>
      </c>
    </row>
    <row r="18" spans="1:6" s="14" customFormat="1" x14ac:dyDescent="0.25">
      <c r="A18" s="13"/>
      <c r="B18" s="31" t="s">
        <v>136</v>
      </c>
      <c r="C18" s="31">
        <v>5088</v>
      </c>
      <c r="D18" s="32">
        <f>Таблица1[[#This Row],[Площадь З.У. М2]]/10000</f>
        <v>0.50880000000000003</v>
      </c>
      <c r="E18" s="34" t="s">
        <v>160</v>
      </c>
      <c r="F18" s="31" t="s">
        <v>260</v>
      </c>
    </row>
    <row r="19" spans="1:6" s="14" customFormat="1" ht="30" x14ac:dyDescent="0.25">
      <c r="A19" s="13"/>
      <c r="B19" s="31" t="s">
        <v>137</v>
      </c>
      <c r="C19" s="31">
        <v>9511</v>
      </c>
      <c r="D19" s="32">
        <f>Таблица1[[#This Row],[Площадь З.У. М2]]/10000</f>
        <v>0.95109999999999995</v>
      </c>
      <c r="E19" s="33" t="s">
        <v>161</v>
      </c>
      <c r="F19" s="31" t="s">
        <v>179</v>
      </c>
    </row>
    <row r="20" spans="1:6" s="14" customFormat="1" x14ac:dyDescent="0.25">
      <c r="A20" s="13"/>
      <c r="B20" s="31" t="s">
        <v>138</v>
      </c>
      <c r="C20" s="35">
        <v>5174</v>
      </c>
      <c r="D20" s="32">
        <f>Таблица1[[#This Row],[Площадь З.У. М2]]/10000</f>
        <v>0.51739999999999997</v>
      </c>
      <c r="E20" s="33" t="s">
        <v>162</v>
      </c>
      <c r="F20" s="31" t="s">
        <v>180</v>
      </c>
    </row>
    <row r="21" spans="1:6" s="14" customFormat="1" ht="30" x14ac:dyDescent="0.25">
      <c r="A21" s="13"/>
      <c r="B21" s="31" t="s">
        <v>139</v>
      </c>
      <c r="C21" s="31">
        <v>9884</v>
      </c>
      <c r="D21" s="32">
        <f>Таблица1[[#This Row],[Площадь З.У. М2]]/10000</f>
        <v>0.98839999999999995</v>
      </c>
      <c r="E21" s="33" t="s">
        <v>163</v>
      </c>
      <c r="F21" s="31" t="s">
        <v>181</v>
      </c>
    </row>
    <row r="22" spans="1:6" s="14" customFormat="1" x14ac:dyDescent="0.25">
      <c r="A22" s="13"/>
      <c r="B22" s="31" t="s">
        <v>140</v>
      </c>
      <c r="C22" s="31">
        <v>8836</v>
      </c>
      <c r="D22" s="32">
        <f>Таблица1[[#This Row],[Площадь З.У. М2]]/10000</f>
        <v>0.88360000000000005</v>
      </c>
      <c r="E22" s="33" t="s">
        <v>164</v>
      </c>
      <c r="F22" s="31" t="s">
        <v>179</v>
      </c>
    </row>
    <row r="23" spans="1:6" s="14" customFormat="1" x14ac:dyDescent="0.25">
      <c r="A23" s="13"/>
      <c r="B23" s="31" t="s">
        <v>141</v>
      </c>
      <c r="C23" s="31">
        <v>1501</v>
      </c>
      <c r="D23" s="32">
        <f>Таблица1[[#This Row],[Площадь З.У. М2]]/10000</f>
        <v>0.15010000000000001</v>
      </c>
      <c r="E23" s="33" t="s">
        <v>165</v>
      </c>
      <c r="F23" s="35" t="s">
        <v>179</v>
      </c>
    </row>
    <row r="24" spans="1:6" s="14" customFormat="1" ht="30" x14ac:dyDescent="0.25">
      <c r="A24" s="13"/>
      <c r="B24" s="31" t="s">
        <v>142</v>
      </c>
      <c r="C24" s="31">
        <v>3619</v>
      </c>
      <c r="D24" s="32">
        <f>Таблица1[[#This Row],[Площадь З.У. М2]]/10000</f>
        <v>0.3619</v>
      </c>
      <c r="E24" s="33" t="s">
        <v>166</v>
      </c>
      <c r="F24" s="31" t="s">
        <v>260</v>
      </c>
    </row>
    <row r="25" spans="1:6" s="14" customFormat="1" ht="30" x14ac:dyDescent="0.25">
      <c r="A25" s="13"/>
      <c r="B25" s="31" t="s">
        <v>132</v>
      </c>
      <c r="C25" s="31">
        <v>9910</v>
      </c>
      <c r="D25" s="32">
        <f>Таблица1[[#This Row],[Площадь З.У. М2]]/10000</f>
        <v>0.99099999999999999</v>
      </c>
      <c r="E25" s="33" t="s">
        <v>156</v>
      </c>
      <c r="F25" s="31" t="s">
        <v>179</v>
      </c>
    </row>
    <row r="26" spans="1:6" s="14" customFormat="1" ht="30" x14ac:dyDescent="0.25">
      <c r="A26" s="13"/>
      <c r="B26" s="31" t="s">
        <v>133</v>
      </c>
      <c r="C26" s="31">
        <v>9749</v>
      </c>
      <c r="D26" s="32">
        <f>Таблица1[[#This Row],[Площадь З.У. М2]]/10000</f>
        <v>0.97489999999999999</v>
      </c>
      <c r="E26" s="33" t="s">
        <v>157</v>
      </c>
      <c r="F26" s="31" t="s">
        <v>179</v>
      </c>
    </row>
    <row r="27" spans="1:6" s="14" customFormat="1" x14ac:dyDescent="0.25">
      <c r="A27" s="13"/>
      <c r="B27" s="31" t="s">
        <v>143</v>
      </c>
      <c r="C27" s="31">
        <v>9961</v>
      </c>
      <c r="D27" s="32">
        <f>Таблица1[[#This Row],[Площадь З.У. М2]]/10000</f>
        <v>0.99609999999999999</v>
      </c>
      <c r="E27" s="33" t="s">
        <v>167</v>
      </c>
      <c r="F27" s="31" t="s">
        <v>179</v>
      </c>
    </row>
    <row r="28" spans="1:6" s="14" customFormat="1" x14ac:dyDescent="0.25">
      <c r="A28" s="13"/>
      <c r="B28" s="31" t="s">
        <v>144</v>
      </c>
      <c r="C28" s="31">
        <v>8765</v>
      </c>
      <c r="D28" s="32">
        <f>Таблица1[[#This Row],[Площадь З.У. М2]]/10000</f>
        <v>0.87649999999999995</v>
      </c>
      <c r="E28" s="34" t="s">
        <v>168</v>
      </c>
      <c r="F28" s="31" t="s">
        <v>184</v>
      </c>
    </row>
    <row r="29" spans="1:6" s="14" customFormat="1" x14ac:dyDescent="0.25">
      <c r="A29" s="13"/>
      <c r="B29" s="36" t="s">
        <v>145</v>
      </c>
      <c r="C29" s="37">
        <v>9950</v>
      </c>
      <c r="D29" s="32">
        <f>Таблица1[[#This Row],[Площадь З.У. М2]]/10000</f>
        <v>0.995</v>
      </c>
      <c r="E29" s="34" t="s">
        <v>169</v>
      </c>
      <c r="F29" s="37" t="s">
        <v>179</v>
      </c>
    </row>
    <row r="30" spans="1:6" s="14" customFormat="1" x14ac:dyDescent="0.25">
      <c r="A30" s="13"/>
      <c r="B30" s="35" t="s">
        <v>146</v>
      </c>
      <c r="C30" s="35">
        <v>9969</v>
      </c>
      <c r="D30" s="32">
        <f>Таблица1[[#This Row],[Площадь З.У. М2]]/10000</f>
        <v>0.99690000000000001</v>
      </c>
      <c r="E30" s="34" t="s">
        <v>170</v>
      </c>
      <c r="F30" s="31" t="s">
        <v>183</v>
      </c>
    </row>
    <row r="31" spans="1:6" s="14" customFormat="1" x14ac:dyDescent="0.25">
      <c r="A31" s="13"/>
      <c r="B31" s="35" t="s">
        <v>147</v>
      </c>
      <c r="C31" s="35">
        <v>10000</v>
      </c>
      <c r="D31" s="32">
        <f>Таблица1[[#This Row],[Площадь З.У. М2]]/10000</f>
        <v>1</v>
      </c>
      <c r="E31" s="34" t="s">
        <v>171</v>
      </c>
      <c r="F31" s="35" t="s">
        <v>185</v>
      </c>
    </row>
    <row r="32" spans="1:6" s="14" customFormat="1" x14ac:dyDescent="0.25">
      <c r="A32" s="13"/>
      <c r="B32" s="37" t="s">
        <v>228</v>
      </c>
      <c r="C32" s="37">
        <v>9987</v>
      </c>
      <c r="D32" s="32">
        <f>Таблица1[[#This Row],[Площадь З.У. М2]]/10000</f>
        <v>0.99870000000000003</v>
      </c>
      <c r="E32" s="34" t="s">
        <v>246</v>
      </c>
      <c r="F32" s="36" t="s">
        <v>179</v>
      </c>
    </row>
    <row r="33" spans="1:6" s="14" customFormat="1" x14ac:dyDescent="0.25">
      <c r="A33" s="13"/>
      <c r="B33" s="35" t="s">
        <v>148</v>
      </c>
      <c r="C33" s="35">
        <v>9365</v>
      </c>
      <c r="D33" s="32">
        <f>Таблица1[[#This Row],[Площадь З.У. М2]]/10000</f>
        <v>0.9365</v>
      </c>
      <c r="E33" s="34" t="s">
        <v>172</v>
      </c>
      <c r="F33" s="31" t="s">
        <v>179</v>
      </c>
    </row>
    <row r="34" spans="1:6" s="14" customFormat="1" x14ac:dyDescent="0.25">
      <c r="A34" s="13"/>
      <c r="B34" s="37" t="s">
        <v>149</v>
      </c>
      <c r="C34" s="37">
        <v>9607</v>
      </c>
      <c r="D34" s="32">
        <f>Таблица1[[#This Row],[Площадь З.У. М2]]/10000</f>
        <v>0.9607</v>
      </c>
      <c r="E34" s="34" t="s">
        <v>173</v>
      </c>
      <c r="F34" s="37" t="s">
        <v>179</v>
      </c>
    </row>
    <row r="35" spans="1:6" s="14" customFormat="1" x14ac:dyDescent="0.25">
      <c r="A35" s="13"/>
      <c r="B35" s="35" t="s">
        <v>150</v>
      </c>
      <c r="C35" s="35">
        <v>3714</v>
      </c>
      <c r="D35" s="32">
        <f>Таблица1[[#This Row],[Площадь З.У. М2]]/10000</f>
        <v>0.37140000000000001</v>
      </c>
      <c r="E35" s="34" t="s">
        <v>174</v>
      </c>
      <c r="F35" s="35" t="s">
        <v>179</v>
      </c>
    </row>
    <row r="36" spans="1:6" s="14" customFormat="1" x14ac:dyDescent="0.25">
      <c r="A36" s="13"/>
      <c r="B36" s="35" t="s">
        <v>229</v>
      </c>
      <c r="C36" s="35">
        <v>3018</v>
      </c>
      <c r="D36" s="32">
        <f>Таблица1[[#This Row],[Площадь З.У. М2]]/10000</f>
        <v>0.30180000000000001</v>
      </c>
      <c r="E36" s="34" t="s">
        <v>247</v>
      </c>
      <c r="F36" s="31" t="s">
        <v>184</v>
      </c>
    </row>
    <row r="37" spans="1:6" s="14" customFormat="1" ht="30" x14ac:dyDescent="0.25">
      <c r="A37" s="13"/>
      <c r="B37" s="31" t="s">
        <v>151</v>
      </c>
      <c r="C37" s="31">
        <v>951</v>
      </c>
      <c r="D37" s="32">
        <f>Таблица1[[#This Row],[Площадь З.У. М2]]/10000</f>
        <v>9.5100000000000004E-2</v>
      </c>
      <c r="E37" s="33" t="s">
        <v>175</v>
      </c>
      <c r="F37" s="31" t="s">
        <v>181</v>
      </c>
    </row>
    <row r="38" spans="1:6" s="14" customFormat="1" ht="30" x14ac:dyDescent="0.25">
      <c r="A38" s="13"/>
      <c r="B38" s="31" t="s">
        <v>152</v>
      </c>
      <c r="C38" s="31">
        <v>621</v>
      </c>
      <c r="D38" s="32">
        <f>Таблица1[[#This Row],[Площадь З.У. М2]]/10000</f>
        <v>6.2100000000000002E-2</v>
      </c>
      <c r="E38" s="33" t="s">
        <v>176</v>
      </c>
      <c r="F38" s="31" t="s">
        <v>181</v>
      </c>
    </row>
    <row r="39" spans="1:6" s="14" customFormat="1" x14ac:dyDescent="0.25">
      <c r="A39" s="13"/>
      <c r="B39" s="36" t="s">
        <v>153</v>
      </c>
      <c r="C39" s="37">
        <v>9994</v>
      </c>
      <c r="D39" s="32">
        <f>Таблица1[[#This Row],[Площадь З.У. М2]]/10000</f>
        <v>0.99939999999999996</v>
      </c>
      <c r="E39" s="34" t="s">
        <v>177</v>
      </c>
      <c r="F39" s="36" t="s">
        <v>181</v>
      </c>
    </row>
    <row r="40" spans="1:6" s="14" customFormat="1" x14ac:dyDescent="0.25">
      <c r="A40" s="13"/>
      <c r="B40" s="36" t="s">
        <v>154</v>
      </c>
      <c r="C40" s="37">
        <v>9996</v>
      </c>
      <c r="D40" s="32">
        <f>Таблица1[[#This Row],[Площадь З.У. М2]]/10000</f>
        <v>0.99960000000000004</v>
      </c>
      <c r="E40" s="34" t="s">
        <v>178</v>
      </c>
      <c r="F40" s="36" t="s">
        <v>181</v>
      </c>
    </row>
    <row r="41" spans="1:6" s="14" customFormat="1" ht="30" x14ac:dyDescent="0.25">
      <c r="A41" s="13"/>
      <c r="B41" s="31" t="s">
        <v>197</v>
      </c>
      <c r="C41" s="31">
        <v>9999</v>
      </c>
      <c r="D41" s="32">
        <f>Таблица1[[#This Row],[Площадь З.У. М2]]/10000</f>
        <v>0.99990000000000001</v>
      </c>
      <c r="E41" s="33" t="s">
        <v>201</v>
      </c>
      <c r="F41" s="31" t="s">
        <v>181</v>
      </c>
    </row>
    <row r="42" spans="1:6" s="14" customFormat="1" x14ac:dyDescent="0.25">
      <c r="A42" s="13"/>
      <c r="B42" s="31" t="s">
        <v>198</v>
      </c>
      <c r="C42" s="31">
        <v>810</v>
      </c>
      <c r="D42" s="32">
        <f>Таблица1[[#This Row],[Площадь З.У. М2]]/10000</f>
        <v>8.1000000000000003E-2</v>
      </c>
      <c r="E42" s="33" t="s">
        <v>202</v>
      </c>
      <c r="F42" s="31" t="s">
        <v>179</v>
      </c>
    </row>
    <row r="43" spans="1:6" s="14" customFormat="1" x14ac:dyDescent="0.25">
      <c r="A43" s="13"/>
      <c r="B43" s="38" t="s">
        <v>199</v>
      </c>
      <c r="C43" s="38">
        <v>49296</v>
      </c>
      <c r="D43" s="32">
        <f>Таблица1[[#This Row],[Площадь З.У. М2]]/10000</f>
        <v>4.9295999999999998</v>
      </c>
      <c r="E43" s="33" t="s">
        <v>203</v>
      </c>
      <c r="F43" s="38" t="s">
        <v>181</v>
      </c>
    </row>
    <row r="44" spans="1:6" s="14" customFormat="1" x14ac:dyDescent="0.25">
      <c r="A44" s="13"/>
      <c r="B44" s="39" t="s">
        <v>200</v>
      </c>
      <c r="C44" s="39">
        <v>39537</v>
      </c>
      <c r="D44" s="32">
        <f>Таблица1[[#This Row],[Площадь З.У. М2]]/10000</f>
        <v>3.9537</v>
      </c>
      <c r="E44" s="34" t="s">
        <v>204</v>
      </c>
      <c r="F44" s="39" t="s">
        <v>181</v>
      </c>
    </row>
    <row r="45" spans="1:6" s="14" customFormat="1" x14ac:dyDescent="0.25">
      <c r="A45" s="13"/>
      <c r="B45" s="31" t="s">
        <v>230</v>
      </c>
      <c r="C45" s="31">
        <v>19976</v>
      </c>
      <c r="D45" s="32">
        <f>Таблица1[[#This Row],[Площадь З.У. М2]]/10000</f>
        <v>1.9976</v>
      </c>
      <c r="E45" s="33" t="s">
        <v>248</v>
      </c>
      <c r="F45" s="31" t="s">
        <v>181</v>
      </c>
    </row>
    <row r="46" spans="1:6" s="14" customFormat="1" x14ac:dyDescent="0.25">
      <c r="A46" s="13"/>
      <c r="B46" s="37" t="s">
        <v>231</v>
      </c>
      <c r="C46" s="37">
        <v>9783</v>
      </c>
      <c r="D46" s="32">
        <f>Таблица1[[#This Row],[Площадь З.У. М2]]/10000</f>
        <v>0.97829999999999995</v>
      </c>
      <c r="E46" s="33" t="s">
        <v>249</v>
      </c>
      <c r="F46" s="31" t="s">
        <v>181</v>
      </c>
    </row>
    <row r="47" spans="1:6" s="14" customFormat="1" x14ac:dyDescent="0.25">
      <c r="A47" s="13"/>
      <c r="B47" s="40" t="s">
        <v>232</v>
      </c>
      <c r="C47" s="41">
        <v>9840</v>
      </c>
      <c r="D47" s="32">
        <f>Таблица1[[#This Row],[Площадь З.У. М2]]/10000</f>
        <v>0.98399999999999999</v>
      </c>
      <c r="E47" s="33" t="s">
        <v>250</v>
      </c>
      <c r="F47" s="42" t="s">
        <v>181</v>
      </c>
    </row>
    <row r="48" spans="1:6" s="14" customFormat="1" x14ac:dyDescent="0.25">
      <c r="A48" s="13"/>
      <c r="B48" s="31" t="s">
        <v>233</v>
      </c>
      <c r="C48" s="31">
        <v>8871</v>
      </c>
      <c r="D48" s="32">
        <f>Таблица1[[#This Row],[Площадь З.У. М2]]/10000</f>
        <v>0.8871</v>
      </c>
      <c r="E48" s="33" t="s">
        <v>251</v>
      </c>
      <c r="F48" s="31" t="s">
        <v>181</v>
      </c>
    </row>
    <row r="49" spans="1:6" s="14" customFormat="1" x14ac:dyDescent="0.25">
      <c r="A49" s="13"/>
      <c r="B49" s="31" t="s">
        <v>234</v>
      </c>
      <c r="C49" s="31">
        <v>9914</v>
      </c>
      <c r="D49" s="32">
        <f>Таблица1[[#This Row],[Площадь З.У. М2]]/10000</f>
        <v>0.99139999999999995</v>
      </c>
      <c r="E49" s="33" t="s">
        <v>252</v>
      </c>
      <c r="F49" s="31" t="s">
        <v>181</v>
      </c>
    </row>
    <row r="50" spans="1:6" s="14" customFormat="1" x14ac:dyDescent="0.25">
      <c r="A50" s="13"/>
      <c r="B50" s="31" t="s">
        <v>235</v>
      </c>
      <c r="C50" s="31">
        <v>9962</v>
      </c>
      <c r="D50" s="32">
        <f>Таблица1[[#This Row],[Площадь З.У. М2]]/10000</f>
        <v>0.99619999999999997</v>
      </c>
      <c r="E50" s="33" t="s">
        <v>253</v>
      </c>
      <c r="F50" s="31" t="s">
        <v>181</v>
      </c>
    </row>
    <row r="51" spans="1:6" s="14" customFormat="1" x14ac:dyDescent="0.25">
      <c r="A51" s="13"/>
      <c r="B51" s="31" t="s">
        <v>236</v>
      </c>
      <c r="C51" s="31">
        <v>9871</v>
      </c>
      <c r="D51" s="32">
        <f>Таблица1[[#This Row],[Площадь З.У. М2]]/10000</f>
        <v>0.98709999999999998</v>
      </c>
      <c r="E51" s="33" t="s">
        <v>254</v>
      </c>
      <c r="F51" s="31" t="s">
        <v>181</v>
      </c>
    </row>
    <row r="52" spans="1:6" s="14" customFormat="1" x14ac:dyDescent="0.25">
      <c r="A52" s="13"/>
      <c r="B52" s="31" t="s">
        <v>237</v>
      </c>
      <c r="C52" s="31">
        <v>9799</v>
      </c>
      <c r="D52" s="32">
        <f>Таблица1[[#This Row],[Площадь З.У. М2]]/10000</f>
        <v>0.97989999999999999</v>
      </c>
      <c r="E52" s="33" t="s">
        <v>255</v>
      </c>
      <c r="F52" s="31" t="s">
        <v>181</v>
      </c>
    </row>
    <row r="53" spans="1:6" s="14" customFormat="1" x14ac:dyDescent="0.25">
      <c r="A53" s="13"/>
      <c r="B53" s="38" t="s">
        <v>238</v>
      </c>
      <c r="C53" s="38">
        <v>8821</v>
      </c>
      <c r="D53" s="32">
        <f>Таблица1[[#This Row],[Площадь З.У. М2]]/10000</f>
        <v>0.8821</v>
      </c>
      <c r="E53" s="33" t="s">
        <v>256</v>
      </c>
      <c r="F53" s="38" t="s">
        <v>181</v>
      </c>
    </row>
    <row r="54" spans="1:6" s="14" customFormat="1" ht="14.25" customHeight="1" x14ac:dyDescent="0.25">
      <c r="A54" s="13"/>
      <c r="B54" s="37" t="s">
        <v>239</v>
      </c>
      <c r="C54" s="37">
        <v>2594</v>
      </c>
      <c r="D54" s="32">
        <f>Таблица1[[#This Row],[Площадь З.У. М2]]/10000</f>
        <v>0.25940000000000002</v>
      </c>
      <c r="E54" s="33" t="s">
        <v>257</v>
      </c>
      <c r="F54" s="37" t="s">
        <v>181</v>
      </c>
    </row>
    <row r="55" spans="1:6" s="14" customFormat="1" x14ac:dyDescent="0.25">
      <c r="A55" s="13"/>
      <c r="B55" s="37" t="s">
        <v>240</v>
      </c>
      <c r="C55" s="37">
        <v>9996</v>
      </c>
      <c r="D55" s="32">
        <f>Таблица1[[#This Row],[Площадь З.У. М2]]/10000</f>
        <v>0.99960000000000004</v>
      </c>
      <c r="E55" s="33" t="s">
        <v>258</v>
      </c>
      <c r="F55" s="37" t="s">
        <v>181</v>
      </c>
    </row>
    <row r="56" spans="1:6" s="14" customFormat="1" x14ac:dyDescent="0.25">
      <c r="A56" s="13"/>
      <c r="B56" s="37" t="s">
        <v>241</v>
      </c>
      <c r="C56" s="37">
        <v>9912</v>
      </c>
      <c r="D56" s="32">
        <f>Таблица1[[#This Row],[Площадь З.У. М2]]/10000</f>
        <v>0.99119999999999997</v>
      </c>
      <c r="E56" s="33" t="s">
        <v>259</v>
      </c>
      <c r="F56" s="37" t="s">
        <v>181</v>
      </c>
    </row>
    <row r="57" spans="1:6" s="14" customFormat="1" x14ac:dyDescent="0.25">
      <c r="A57" s="13" t="s">
        <v>10</v>
      </c>
      <c r="B57" s="9">
        <v>0</v>
      </c>
      <c r="C57" s="9">
        <v>0</v>
      </c>
      <c r="D57" s="10">
        <f>Таблица1[[#This Row],[Площадь З.У. М2]]/10000</f>
        <v>0</v>
      </c>
      <c r="E57" s="11"/>
      <c r="F57" s="12"/>
    </row>
    <row r="58" spans="1:6" s="14" customFormat="1" x14ac:dyDescent="0.25">
      <c r="A58" s="13" t="s">
        <v>11</v>
      </c>
      <c r="B58" s="9">
        <v>0</v>
      </c>
      <c r="C58" s="9">
        <v>0</v>
      </c>
      <c r="D58" s="10">
        <f>Таблица1[[#This Row],[Площадь З.У. М2]]/10000</f>
        <v>0</v>
      </c>
      <c r="E58" s="11"/>
      <c r="F58" s="12"/>
    </row>
    <row r="59" spans="1:6" s="14" customFormat="1" x14ac:dyDescent="0.25">
      <c r="A59" s="13" t="s">
        <v>12</v>
      </c>
      <c r="B59" s="9" t="s">
        <v>186</v>
      </c>
      <c r="C59" s="9">
        <v>9988</v>
      </c>
      <c r="D59" s="10">
        <f>Таблица1[[#This Row],[Площадь З.У. М2]]/10000</f>
        <v>0.99880000000000002</v>
      </c>
      <c r="E59" s="11" t="s">
        <v>188</v>
      </c>
      <c r="F59" s="12"/>
    </row>
    <row r="60" spans="1:6" s="14" customFormat="1" x14ac:dyDescent="0.25">
      <c r="A60" s="13"/>
      <c r="B60" s="9" t="s">
        <v>187</v>
      </c>
      <c r="C60" s="9">
        <v>8896</v>
      </c>
      <c r="D60" s="10">
        <f>Таблица1[[#This Row],[Площадь З.У. М2]]/10000</f>
        <v>0.88959999999999995</v>
      </c>
      <c r="E60" s="11" t="s">
        <v>188</v>
      </c>
      <c r="F60" s="12"/>
    </row>
    <row r="61" spans="1:6" s="14" customFormat="1" x14ac:dyDescent="0.25">
      <c r="A61" s="13" t="s">
        <v>13</v>
      </c>
      <c r="B61" s="9" t="s">
        <v>97</v>
      </c>
      <c r="C61" s="12">
        <v>1235</v>
      </c>
      <c r="D61" s="10"/>
      <c r="E61" s="11" t="s">
        <v>98</v>
      </c>
      <c r="F61" s="12"/>
    </row>
    <row r="62" spans="1:6" s="14" customFormat="1" x14ac:dyDescent="0.25">
      <c r="A62" s="13"/>
      <c r="B62" s="9"/>
      <c r="C62" s="9"/>
      <c r="D62" s="10"/>
      <c r="E62" s="11"/>
      <c r="F62" s="12"/>
    </row>
    <row r="63" spans="1:6" s="14" customFormat="1" ht="30" x14ac:dyDescent="0.25">
      <c r="A63" s="13" t="s">
        <v>14</v>
      </c>
      <c r="B63" s="9" t="s">
        <v>75</v>
      </c>
      <c r="C63" s="9">
        <v>11426</v>
      </c>
      <c r="D63" s="10">
        <f>Таблица1[[#This Row],[Площадь З.У. М2]]/10000</f>
        <v>1.1426000000000001</v>
      </c>
      <c r="E63" s="11" t="s">
        <v>86</v>
      </c>
      <c r="F63" s="12"/>
    </row>
    <row r="64" spans="1:6" s="14" customFormat="1" x14ac:dyDescent="0.25">
      <c r="A64" s="13"/>
      <c r="B64" s="9" t="s">
        <v>76</v>
      </c>
      <c r="C64" s="9">
        <v>1615</v>
      </c>
      <c r="D64" s="10">
        <f>Таблица1[[#This Row],[Площадь З.У. М2]]/10000</f>
        <v>0.1615</v>
      </c>
      <c r="E64" s="11" t="s">
        <v>87</v>
      </c>
      <c r="F64" s="12"/>
    </row>
    <row r="65" spans="1:6" s="14" customFormat="1" x14ac:dyDescent="0.25">
      <c r="A65" s="13"/>
      <c r="B65" s="9" t="s">
        <v>77</v>
      </c>
      <c r="C65" s="9">
        <v>6674</v>
      </c>
      <c r="D65" s="10">
        <f>Таблица1[[#This Row],[Площадь З.У. М2]]/10000</f>
        <v>0.66739999999999999</v>
      </c>
      <c r="E65" s="11" t="s">
        <v>88</v>
      </c>
      <c r="F65" s="12"/>
    </row>
    <row r="66" spans="1:6" s="14" customFormat="1" ht="30" x14ac:dyDescent="0.25">
      <c r="A66" s="13"/>
      <c r="B66" s="9" t="s">
        <v>78</v>
      </c>
      <c r="C66" s="9">
        <v>2387</v>
      </c>
      <c r="D66" s="10">
        <f>Таблица1[[#This Row],[Площадь З.У. М2]]/10000</f>
        <v>0.2387</v>
      </c>
      <c r="E66" s="11" t="s">
        <v>89</v>
      </c>
      <c r="F66" s="12"/>
    </row>
    <row r="67" spans="1:6" s="14" customFormat="1" x14ac:dyDescent="0.25">
      <c r="A67" s="13"/>
      <c r="B67" s="9" t="s">
        <v>79</v>
      </c>
      <c r="C67" s="9">
        <v>8592</v>
      </c>
      <c r="D67" s="10">
        <f>Таблица1[[#This Row],[Площадь З.У. М2]]/10000</f>
        <v>0.85919999999999996</v>
      </c>
      <c r="E67" s="11" t="s">
        <v>90</v>
      </c>
      <c r="F67" s="12"/>
    </row>
    <row r="68" spans="1:6" s="14" customFormat="1" x14ac:dyDescent="0.25">
      <c r="A68" s="13"/>
      <c r="B68" s="9" t="s">
        <v>80</v>
      </c>
      <c r="C68" s="9">
        <v>1887</v>
      </c>
      <c r="D68" s="10">
        <f>Таблица1[[#This Row],[Площадь З.У. М2]]/10000</f>
        <v>0.18870000000000001</v>
      </c>
      <c r="E68" s="11" t="s">
        <v>91</v>
      </c>
      <c r="F68" s="12"/>
    </row>
    <row r="69" spans="1:6" s="14" customFormat="1" x14ac:dyDescent="0.25">
      <c r="A69" s="13"/>
      <c r="B69" s="9" t="s">
        <v>81</v>
      </c>
      <c r="C69" s="9">
        <v>127</v>
      </c>
      <c r="D69" s="10">
        <f>Таблица1[[#This Row],[Площадь З.У. М2]]/10000</f>
        <v>1.2699999999999999E-2</v>
      </c>
      <c r="E69" s="11" t="s">
        <v>92</v>
      </c>
      <c r="F69" s="12"/>
    </row>
    <row r="70" spans="1:6" s="14" customFormat="1" ht="30" x14ac:dyDescent="0.25">
      <c r="A70" s="13"/>
      <c r="B70" s="9" t="s">
        <v>82</v>
      </c>
      <c r="C70" s="9">
        <v>3727</v>
      </c>
      <c r="D70" s="10">
        <f>Таблица1[[#This Row],[Площадь З.У. М2]]/10000</f>
        <v>0.37269999999999998</v>
      </c>
      <c r="E70" s="11" t="s">
        <v>93</v>
      </c>
      <c r="F70" s="12"/>
    </row>
    <row r="71" spans="1:6" s="14" customFormat="1" x14ac:dyDescent="0.25">
      <c r="A71" s="13"/>
      <c r="B71" s="9" t="s">
        <v>83</v>
      </c>
      <c r="C71" s="9">
        <v>9723</v>
      </c>
      <c r="D71" s="10">
        <f>Таблица1[[#This Row],[Площадь З.У. М2]]/10000</f>
        <v>0.97230000000000005</v>
      </c>
      <c r="E71" s="11" t="s">
        <v>94</v>
      </c>
      <c r="F71" s="12"/>
    </row>
    <row r="72" spans="1:6" s="14" customFormat="1" ht="30" x14ac:dyDescent="0.25">
      <c r="A72" s="13"/>
      <c r="B72" s="9" t="s">
        <v>84</v>
      </c>
      <c r="C72" s="9">
        <v>1500</v>
      </c>
      <c r="D72" s="10">
        <f>Таблица1[[#This Row],[Площадь З.У. М2]]/10000</f>
        <v>0.15</v>
      </c>
      <c r="E72" s="11" t="s">
        <v>95</v>
      </c>
      <c r="F72" s="12"/>
    </row>
    <row r="73" spans="1:6" s="14" customFormat="1" x14ac:dyDescent="0.25">
      <c r="A73" s="13"/>
      <c r="B73" s="9" t="s">
        <v>85</v>
      </c>
      <c r="C73" s="9">
        <v>302</v>
      </c>
      <c r="D73" s="10">
        <f>Таблица1[[#This Row],[Площадь З.У. М2]]/10000</f>
        <v>3.0200000000000001E-2</v>
      </c>
      <c r="E73" s="11" t="s">
        <v>96</v>
      </c>
      <c r="F73" s="12"/>
    </row>
    <row r="74" spans="1:6" s="14" customFormat="1" x14ac:dyDescent="0.25">
      <c r="A74" s="13"/>
      <c r="B74" s="9"/>
      <c r="C74" s="9"/>
      <c r="D74" s="10"/>
      <c r="E74" s="11"/>
      <c r="F74" s="12"/>
    </row>
    <row r="75" spans="1:6" s="14" customFormat="1" x14ac:dyDescent="0.25">
      <c r="A75" s="13" t="s">
        <v>15</v>
      </c>
      <c r="B75" s="9" t="s">
        <v>205</v>
      </c>
      <c r="C75" s="9">
        <v>1049</v>
      </c>
      <c r="D75" s="10">
        <v>0.10489999999999999</v>
      </c>
      <c r="E75" s="11" t="s">
        <v>206</v>
      </c>
      <c r="F75" s="12" t="s">
        <v>182</v>
      </c>
    </row>
    <row r="76" spans="1:6" s="14" customFormat="1" x14ac:dyDescent="0.25">
      <c r="A76" s="13"/>
      <c r="B76" s="9" t="s">
        <v>207</v>
      </c>
      <c r="C76" s="9">
        <v>1040</v>
      </c>
      <c r="D76" s="10">
        <v>0.104</v>
      </c>
      <c r="E76" s="11" t="s">
        <v>206</v>
      </c>
      <c r="F76" s="12" t="s">
        <v>182</v>
      </c>
    </row>
    <row r="77" spans="1:6" s="14" customFormat="1" x14ac:dyDescent="0.25">
      <c r="A77" s="13"/>
      <c r="B77" s="9" t="s">
        <v>208</v>
      </c>
      <c r="C77" s="9">
        <v>965</v>
      </c>
      <c r="D77" s="10">
        <v>9.6500000000000002E-2</v>
      </c>
      <c r="E77" s="11" t="s">
        <v>206</v>
      </c>
      <c r="F77" s="12" t="s">
        <v>182</v>
      </c>
    </row>
    <row r="78" spans="1:6" s="14" customFormat="1" x14ac:dyDescent="0.25">
      <c r="A78" s="13"/>
      <c r="B78" s="9" t="s">
        <v>209</v>
      </c>
      <c r="C78" s="9">
        <v>1022</v>
      </c>
      <c r="D78" s="10">
        <v>0.1022</v>
      </c>
      <c r="E78" s="11" t="s">
        <v>206</v>
      </c>
      <c r="F78" s="12" t="s">
        <v>182</v>
      </c>
    </row>
    <row r="79" spans="1:6" s="14" customFormat="1" x14ac:dyDescent="0.25">
      <c r="A79" s="13" t="s">
        <v>16</v>
      </c>
      <c r="B79" s="9">
        <v>0</v>
      </c>
      <c r="C79" s="9">
        <v>0</v>
      </c>
      <c r="D79" s="10">
        <f>Таблица1[[#This Row],[Площадь З.У. М2]]/10000</f>
        <v>0</v>
      </c>
      <c r="E79" s="11"/>
      <c r="F79" s="12"/>
    </row>
    <row r="80" spans="1:6" s="14" customFormat="1" x14ac:dyDescent="0.25">
      <c r="A80" s="13" t="s">
        <v>17</v>
      </c>
      <c r="B80" s="9" t="s">
        <v>189</v>
      </c>
      <c r="C80" s="9">
        <v>10000</v>
      </c>
      <c r="D80" s="10">
        <v>1</v>
      </c>
      <c r="E80" s="11" t="s">
        <v>192</v>
      </c>
      <c r="F80" s="12" t="s">
        <v>210</v>
      </c>
    </row>
    <row r="81" spans="1:6" s="14" customFormat="1" ht="16.5" customHeight="1" x14ac:dyDescent="0.25">
      <c r="A81" s="13"/>
      <c r="B81" s="9" t="s">
        <v>190</v>
      </c>
      <c r="C81" s="9">
        <v>10000</v>
      </c>
      <c r="D81" s="10">
        <v>1</v>
      </c>
      <c r="E81" s="11" t="s">
        <v>192</v>
      </c>
      <c r="F81" s="12" t="s">
        <v>210</v>
      </c>
    </row>
    <row r="82" spans="1:6" s="14" customFormat="1" x14ac:dyDescent="0.25">
      <c r="A82" s="13"/>
      <c r="B82" s="9" t="s">
        <v>211</v>
      </c>
      <c r="C82" s="9">
        <v>10000</v>
      </c>
      <c r="D82" s="10">
        <v>1</v>
      </c>
      <c r="E82" s="11" t="s">
        <v>192</v>
      </c>
      <c r="F82" s="12" t="s">
        <v>210</v>
      </c>
    </row>
    <row r="83" spans="1:6" s="14" customFormat="1" ht="14.25" customHeight="1" x14ac:dyDescent="0.25">
      <c r="A83" s="13"/>
      <c r="B83" s="9" t="s">
        <v>191</v>
      </c>
      <c r="C83" s="9">
        <v>10000</v>
      </c>
      <c r="D83" s="10">
        <v>1</v>
      </c>
      <c r="E83" s="11" t="s">
        <v>192</v>
      </c>
      <c r="F83" s="12" t="s">
        <v>210</v>
      </c>
    </row>
    <row r="84" spans="1:6" s="14" customFormat="1" x14ac:dyDescent="0.25">
      <c r="A84" s="13" t="s">
        <v>18</v>
      </c>
      <c r="B84" s="9">
        <v>0</v>
      </c>
      <c r="C84" s="9">
        <v>0</v>
      </c>
      <c r="D84" s="10">
        <f>Таблица1[[#This Row],[Площадь З.У. М2]]/10000</f>
        <v>0</v>
      </c>
      <c r="E84" s="11"/>
      <c r="F84" s="12"/>
    </row>
    <row r="85" spans="1:6" s="14" customFormat="1" x14ac:dyDescent="0.25">
      <c r="A85" s="13" t="s">
        <v>19</v>
      </c>
      <c r="B85" s="9" t="s">
        <v>111</v>
      </c>
      <c r="C85" s="9">
        <v>9883</v>
      </c>
      <c r="D85" s="10">
        <v>0.98829999999999996</v>
      </c>
      <c r="E85" s="11" t="s">
        <v>112</v>
      </c>
      <c r="F85" s="12" t="s">
        <v>113</v>
      </c>
    </row>
    <row r="86" spans="1:6" s="14" customFormat="1" ht="30" x14ac:dyDescent="0.25">
      <c r="A86" s="13"/>
      <c r="B86" s="9" t="s">
        <v>114</v>
      </c>
      <c r="C86" s="9">
        <v>10046</v>
      </c>
      <c r="D86" s="10">
        <v>1.0045999999999999</v>
      </c>
      <c r="E86" s="11" t="s">
        <v>115</v>
      </c>
      <c r="F86" s="12" t="s">
        <v>116</v>
      </c>
    </row>
    <row r="87" spans="1:6" s="14" customFormat="1" ht="30" x14ac:dyDescent="0.25">
      <c r="A87" s="13"/>
      <c r="B87" s="9" t="s">
        <v>117</v>
      </c>
      <c r="C87" s="9">
        <v>10301</v>
      </c>
      <c r="D87" s="10">
        <v>1.0301</v>
      </c>
      <c r="E87" s="11" t="s">
        <v>118</v>
      </c>
      <c r="F87" s="12" t="s">
        <v>119</v>
      </c>
    </row>
    <row r="88" spans="1:6" s="14" customFormat="1" ht="30" x14ac:dyDescent="0.25">
      <c r="A88" s="13"/>
      <c r="B88" s="9" t="s">
        <v>120</v>
      </c>
      <c r="C88" s="9">
        <v>10368</v>
      </c>
      <c r="D88" s="10">
        <v>1.0367999999999999</v>
      </c>
      <c r="E88" s="11" t="s">
        <v>121</v>
      </c>
      <c r="F88" s="12" t="s">
        <v>119</v>
      </c>
    </row>
    <row r="89" spans="1:6" s="14" customFormat="1" ht="30" x14ac:dyDescent="0.25">
      <c r="A89" s="13"/>
      <c r="B89" s="9" t="s">
        <v>122</v>
      </c>
      <c r="C89" s="9">
        <v>11216</v>
      </c>
      <c r="D89" s="10">
        <v>1.1215999999999999</v>
      </c>
      <c r="E89" s="11" t="s">
        <v>123</v>
      </c>
      <c r="F89" s="12" t="s">
        <v>119</v>
      </c>
    </row>
    <row r="90" spans="1:6" s="14" customFormat="1" ht="30" x14ac:dyDescent="0.25">
      <c r="A90" s="13"/>
      <c r="B90" s="9" t="s">
        <v>124</v>
      </c>
      <c r="C90" s="9">
        <v>11742</v>
      </c>
      <c r="D90" s="10">
        <v>1.1741999999999999</v>
      </c>
      <c r="E90" s="11" t="s">
        <v>125</v>
      </c>
      <c r="F90" s="12" t="s">
        <v>119</v>
      </c>
    </row>
    <row r="91" spans="1:6" s="14" customFormat="1" ht="30" x14ac:dyDescent="0.25">
      <c r="A91" s="13"/>
      <c r="B91" s="9" t="s">
        <v>126</v>
      </c>
      <c r="C91" s="9">
        <v>11308</v>
      </c>
      <c r="D91" s="10">
        <v>1.1308</v>
      </c>
      <c r="E91" s="11" t="s">
        <v>127</v>
      </c>
      <c r="F91" s="12" t="s">
        <v>119</v>
      </c>
    </row>
    <row r="92" spans="1:6" s="14" customFormat="1" x14ac:dyDescent="0.25">
      <c r="A92" s="13" t="s">
        <v>20</v>
      </c>
      <c r="B92" s="15" t="s">
        <v>105</v>
      </c>
      <c r="C92" s="15">
        <v>8936</v>
      </c>
      <c r="D92" s="16">
        <v>0.89359999999999995</v>
      </c>
      <c r="E92" s="17" t="s">
        <v>107</v>
      </c>
      <c r="F92" s="18" t="s">
        <v>108</v>
      </c>
    </row>
    <row r="93" spans="1:6" s="14" customFormat="1" x14ac:dyDescent="0.25">
      <c r="A93" s="13"/>
      <c r="B93" s="15" t="s">
        <v>106</v>
      </c>
      <c r="C93" s="15">
        <v>9950</v>
      </c>
      <c r="D93" s="16">
        <v>0.995</v>
      </c>
      <c r="E93" s="17" t="s">
        <v>107</v>
      </c>
      <c r="F93" s="18" t="s">
        <v>108</v>
      </c>
    </row>
    <row r="94" spans="1:6" s="14" customFormat="1" x14ac:dyDescent="0.25">
      <c r="A94" s="13"/>
      <c r="B94" s="15" t="s">
        <v>212</v>
      </c>
      <c r="C94" s="15">
        <v>9983</v>
      </c>
      <c r="D94" s="16">
        <v>0.99829999999999997</v>
      </c>
      <c r="E94" s="19" t="s">
        <v>213</v>
      </c>
      <c r="F94" s="18" t="s">
        <v>108</v>
      </c>
    </row>
    <row r="95" spans="1:6" s="14" customFormat="1" x14ac:dyDescent="0.25">
      <c r="A95" s="13" t="s">
        <v>21</v>
      </c>
      <c r="B95" s="9" t="s">
        <v>99</v>
      </c>
      <c r="C95" s="9">
        <v>10000</v>
      </c>
      <c r="D95" s="10">
        <f>Таблица1[[#This Row],[Площадь З.У. М2]]/10000</f>
        <v>1</v>
      </c>
      <c r="E95" s="11" t="s">
        <v>104</v>
      </c>
      <c r="F95" s="12"/>
    </row>
    <row r="96" spans="1:6" s="14" customFormat="1" x14ac:dyDescent="0.25">
      <c r="A96" s="13"/>
      <c r="B96" s="9" t="s">
        <v>100</v>
      </c>
      <c r="C96" s="9">
        <v>10000</v>
      </c>
      <c r="D96" s="10">
        <f>Таблица1[[#This Row],[Площадь З.У. М2]]/10000</f>
        <v>1</v>
      </c>
      <c r="E96" s="11" t="s">
        <v>104</v>
      </c>
      <c r="F96" s="12"/>
    </row>
    <row r="97" spans="1:6" s="14" customFormat="1" x14ac:dyDescent="0.25">
      <c r="A97" s="13"/>
      <c r="B97" s="9" t="s">
        <v>101</v>
      </c>
      <c r="C97" s="9">
        <v>10000</v>
      </c>
      <c r="D97" s="10">
        <f>Таблица1[[#This Row],[Площадь З.У. М2]]/10000</f>
        <v>1</v>
      </c>
      <c r="E97" s="11" t="s">
        <v>104</v>
      </c>
      <c r="F97" s="12"/>
    </row>
    <row r="98" spans="1:6" s="14" customFormat="1" x14ac:dyDescent="0.25">
      <c r="A98" s="13"/>
      <c r="B98" s="9" t="s">
        <v>102</v>
      </c>
      <c r="C98" s="9">
        <v>10000</v>
      </c>
      <c r="D98" s="10">
        <f>Таблица1[[#This Row],[Площадь З.У. М2]]/10000</f>
        <v>1</v>
      </c>
      <c r="E98" s="11" t="s">
        <v>104</v>
      </c>
      <c r="F98" s="12"/>
    </row>
    <row r="99" spans="1:6" s="14" customFormat="1" x14ac:dyDescent="0.25">
      <c r="A99" s="13"/>
      <c r="B99" s="9" t="s">
        <v>103</v>
      </c>
      <c r="C99" s="9">
        <v>9740</v>
      </c>
      <c r="D99" s="10">
        <f>Таблица1[[#This Row],[Площадь З.У. М2]]/10000</f>
        <v>0.97399999999999998</v>
      </c>
      <c r="E99" s="11" t="s">
        <v>104</v>
      </c>
      <c r="F99" s="12"/>
    </row>
    <row r="100" spans="1:6" s="14" customFormat="1" x14ac:dyDescent="0.25">
      <c r="A100" s="13" t="s">
        <v>23</v>
      </c>
      <c r="B100" s="9">
        <v>0</v>
      </c>
      <c r="C100" s="9">
        <v>0</v>
      </c>
      <c r="D100" s="10">
        <f>Таблица1[[#This Row],[Площадь З.У. М2]]/10000</f>
        <v>0</v>
      </c>
      <c r="E100" s="11"/>
      <c r="F100" s="12"/>
    </row>
    <row r="101" spans="1:6" s="14" customFormat="1" ht="30" x14ac:dyDescent="0.25">
      <c r="A101" s="13" t="s">
        <v>22</v>
      </c>
      <c r="B101" s="9" t="s">
        <v>109</v>
      </c>
      <c r="C101" s="9">
        <v>20000</v>
      </c>
      <c r="D101" s="10">
        <v>2</v>
      </c>
      <c r="E101" s="11" t="s">
        <v>110</v>
      </c>
      <c r="F101" s="12"/>
    </row>
    <row r="102" spans="1:6" s="14" customFormat="1" ht="30" x14ac:dyDescent="0.25">
      <c r="A102" s="13"/>
      <c r="B102" s="9" t="s">
        <v>214</v>
      </c>
      <c r="C102" s="9">
        <v>500</v>
      </c>
      <c r="D102" s="10">
        <v>0.05</v>
      </c>
      <c r="E102" s="11" t="s">
        <v>215</v>
      </c>
      <c r="F102" s="12"/>
    </row>
    <row r="103" spans="1:6" s="14" customFormat="1" x14ac:dyDescent="0.25">
      <c r="A103" s="13"/>
      <c r="B103" s="9" t="s">
        <v>216</v>
      </c>
      <c r="C103" s="9">
        <v>173</v>
      </c>
      <c r="D103" s="10">
        <v>1.7299999999999999E-2</v>
      </c>
      <c r="E103" s="11" t="s">
        <v>217</v>
      </c>
      <c r="F103" s="12"/>
    </row>
    <row r="104" spans="1:6" s="14" customFormat="1" ht="30" x14ac:dyDescent="0.25">
      <c r="A104" s="13"/>
      <c r="B104" s="9" t="s">
        <v>218</v>
      </c>
      <c r="C104" s="43">
        <v>9762</v>
      </c>
      <c r="D104" s="10">
        <v>0.97619999999999996</v>
      </c>
      <c r="E104" s="11" t="s">
        <v>219</v>
      </c>
      <c r="F104" s="12"/>
    </row>
    <row r="105" spans="1:6" s="14" customFormat="1" ht="30" x14ac:dyDescent="0.25">
      <c r="A105" s="13"/>
      <c r="B105" s="9" t="s">
        <v>220</v>
      </c>
      <c r="C105" s="43">
        <v>9775</v>
      </c>
      <c r="D105" s="10">
        <v>0.97799999999999998</v>
      </c>
      <c r="E105" s="11" t="s">
        <v>221</v>
      </c>
      <c r="F105" s="12"/>
    </row>
    <row r="106" spans="1:6" s="14" customFormat="1" ht="30" x14ac:dyDescent="0.25">
      <c r="A106" s="13"/>
      <c r="B106" s="9" t="s">
        <v>222</v>
      </c>
      <c r="C106" s="43">
        <v>939</v>
      </c>
      <c r="D106" s="10">
        <v>9.4E-2</v>
      </c>
      <c r="E106" s="11" t="s">
        <v>223</v>
      </c>
      <c r="F106" s="12"/>
    </row>
    <row r="107" spans="1:6" s="14" customFormat="1" ht="30" x14ac:dyDescent="0.25">
      <c r="A107" s="13" t="s">
        <v>24</v>
      </c>
      <c r="B107" s="20" t="s">
        <v>29</v>
      </c>
      <c r="C107" s="21">
        <v>9338</v>
      </c>
      <c r="D107" s="21">
        <v>0.93379999999999996</v>
      </c>
      <c r="E107" s="22" t="s">
        <v>53</v>
      </c>
      <c r="F107" s="12"/>
    </row>
    <row r="108" spans="1:6" s="14" customFormat="1" ht="30" x14ac:dyDescent="0.25">
      <c r="A108" s="13"/>
      <c r="B108" s="23" t="s">
        <v>31</v>
      </c>
      <c r="C108" s="21">
        <v>9982</v>
      </c>
      <c r="D108" s="21">
        <v>0.99819999999999998</v>
      </c>
      <c r="E108" s="22" t="s">
        <v>55</v>
      </c>
      <c r="F108" s="12"/>
    </row>
    <row r="109" spans="1:6" s="14" customFormat="1" ht="30" x14ac:dyDescent="0.25">
      <c r="A109" s="13"/>
      <c r="B109" s="20" t="s">
        <v>32</v>
      </c>
      <c r="C109" s="21">
        <v>9897</v>
      </c>
      <c r="D109" s="21">
        <v>0.98970000000000002</v>
      </c>
      <c r="E109" s="22" t="s">
        <v>53</v>
      </c>
      <c r="F109" s="12"/>
    </row>
    <row r="110" spans="1:6" s="14" customFormat="1" ht="30" x14ac:dyDescent="0.25">
      <c r="A110" s="13"/>
      <c r="B110" s="20" t="s">
        <v>33</v>
      </c>
      <c r="C110" s="21">
        <v>1600</v>
      </c>
      <c r="D110" s="21">
        <v>0.16</v>
      </c>
      <c r="E110" s="22" t="s">
        <v>56</v>
      </c>
      <c r="F110" s="12"/>
    </row>
    <row r="111" spans="1:6" s="14" customFormat="1" ht="30" x14ac:dyDescent="0.25">
      <c r="A111" s="13"/>
      <c r="B111" s="23" t="s">
        <v>35</v>
      </c>
      <c r="C111" s="21">
        <v>6323</v>
      </c>
      <c r="D111" s="21">
        <v>0.63229999999999997</v>
      </c>
      <c r="E111" s="22" t="s">
        <v>58</v>
      </c>
      <c r="F111" s="12"/>
    </row>
    <row r="112" spans="1:6" s="14" customFormat="1" ht="30" x14ac:dyDescent="0.25">
      <c r="A112" s="13"/>
      <c r="B112" s="23" t="s">
        <v>36</v>
      </c>
      <c r="C112" s="21">
        <v>9922</v>
      </c>
      <c r="D112" s="21">
        <v>0.99219999999999997</v>
      </c>
      <c r="E112" s="22" t="s">
        <v>59</v>
      </c>
      <c r="F112" s="12"/>
    </row>
    <row r="113" spans="1:6" s="14" customFormat="1" ht="30" x14ac:dyDescent="0.25">
      <c r="A113" s="13"/>
      <c r="B113" s="23" t="s">
        <v>37</v>
      </c>
      <c r="C113" s="21">
        <v>9929</v>
      </c>
      <c r="D113" s="21">
        <v>0.9929</v>
      </c>
      <c r="E113" s="22" t="s">
        <v>60</v>
      </c>
      <c r="F113" s="12"/>
    </row>
    <row r="114" spans="1:6" s="14" customFormat="1" ht="30" x14ac:dyDescent="0.25">
      <c r="A114" s="13"/>
      <c r="B114" s="23" t="s">
        <v>39</v>
      </c>
      <c r="C114" s="21">
        <v>9013</v>
      </c>
      <c r="D114" s="21">
        <v>0.90129999999999999</v>
      </c>
      <c r="E114" s="22" t="s">
        <v>62</v>
      </c>
      <c r="F114" s="12"/>
    </row>
    <row r="115" spans="1:6" s="14" customFormat="1" ht="30" x14ac:dyDescent="0.25">
      <c r="A115" s="13"/>
      <c r="B115" s="23" t="s">
        <v>40</v>
      </c>
      <c r="C115" s="21">
        <v>9669</v>
      </c>
      <c r="D115" s="21">
        <v>0.96689999999999998</v>
      </c>
      <c r="E115" s="22" t="s">
        <v>63</v>
      </c>
      <c r="F115" s="12"/>
    </row>
    <row r="116" spans="1:6" s="14" customFormat="1" ht="30" x14ac:dyDescent="0.25">
      <c r="A116" s="13"/>
      <c r="B116" s="23" t="s">
        <v>42</v>
      </c>
      <c r="C116" s="21">
        <v>3174</v>
      </c>
      <c r="D116" s="21">
        <v>0.31740000000000002</v>
      </c>
      <c r="E116" s="22" t="s">
        <v>56</v>
      </c>
      <c r="F116" s="12"/>
    </row>
    <row r="117" spans="1:6" s="14" customFormat="1" ht="30" x14ac:dyDescent="0.25">
      <c r="A117" s="13"/>
      <c r="B117" s="23" t="s">
        <v>43</v>
      </c>
      <c r="C117" s="21">
        <v>9982</v>
      </c>
      <c r="D117" s="21">
        <v>0.99819999999999998</v>
      </c>
      <c r="E117" s="22" t="s">
        <v>65</v>
      </c>
      <c r="F117" s="12"/>
    </row>
    <row r="118" spans="1:6" s="14" customFormat="1" ht="30" x14ac:dyDescent="0.25">
      <c r="A118" s="13"/>
      <c r="B118" s="20" t="s">
        <v>45</v>
      </c>
      <c r="C118" s="21">
        <v>8882</v>
      </c>
      <c r="D118" s="21">
        <v>0.88819999999999999</v>
      </c>
      <c r="E118" s="22" t="s">
        <v>67</v>
      </c>
      <c r="F118" s="12"/>
    </row>
    <row r="119" spans="1:6" s="14" customFormat="1" ht="30" x14ac:dyDescent="0.25">
      <c r="A119" s="13"/>
      <c r="B119" s="23" t="s">
        <v>47</v>
      </c>
      <c r="C119" s="21">
        <v>9992</v>
      </c>
      <c r="D119" s="21">
        <v>0.99919999999999998</v>
      </c>
      <c r="E119" s="22" t="s">
        <v>69</v>
      </c>
      <c r="F119" s="12"/>
    </row>
    <row r="120" spans="1:6" s="14" customFormat="1" ht="30" x14ac:dyDescent="0.25">
      <c r="A120" s="13"/>
      <c r="B120" s="20" t="s">
        <v>49</v>
      </c>
      <c r="C120" s="21">
        <v>9986</v>
      </c>
      <c r="D120" s="21">
        <v>0.99860000000000004</v>
      </c>
      <c r="E120" s="22" t="s">
        <v>71</v>
      </c>
      <c r="F120" s="12"/>
    </row>
    <row r="121" spans="1:6" s="14" customFormat="1" ht="30" x14ac:dyDescent="0.25">
      <c r="A121" s="13"/>
      <c r="B121" s="20" t="s">
        <v>29</v>
      </c>
      <c r="C121" s="21">
        <v>7050</v>
      </c>
      <c r="D121" s="21">
        <v>0.70499999999999996</v>
      </c>
      <c r="E121" s="22" t="s">
        <v>53</v>
      </c>
      <c r="F121" s="12"/>
    </row>
    <row r="122" spans="1:6" s="14" customFormat="1" ht="30" x14ac:dyDescent="0.25">
      <c r="A122" s="13"/>
      <c r="B122" s="20" t="s">
        <v>51</v>
      </c>
      <c r="C122" s="21">
        <v>9942</v>
      </c>
      <c r="D122" s="21">
        <v>0.99419999999999997</v>
      </c>
      <c r="E122" s="22" t="s">
        <v>73</v>
      </c>
      <c r="F122" s="12"/>
    </row>
    <row r="123" spans="1:6" s="14" customFormat="1" ht="30.75" thickBot="1" x14ac:dyDescent="0.3">
      <c r="A123" s="13"/>
      <c r="B123" s="24" t="s">
        <v>52</v>
      </c>
      <c r="C123" s="25">
        <v>9947</v>
      </c>
      <c r="D123" s="25">
        <v>0.99470000000000003</v>
      </c>
      <c r="E123" s="26" t="s">
        <v>74</v>
      </c>
      <c r="F123" s="12"/>
    </row>
    <row r="124" spans="1:6" s="14" customFormat="1" ht="30" x14ac:dyDescent="0.25">
      <c r="A124" s="13"/>
      <c r="B124" s="20" t="s">
        <v>30</v>
      </c>
      <c r="C124" s="21">
        <v>9990</v>
      </c>
      <c r="D124" s="21">
        <v>0.999</v>
      </c>
      <c r="E124" s="22" t="s">
        <v>54</v>
      </c>
      <c r="F124" s="12"/>
    </row>
    <row r="125" spans="1:6" s="14" customFormat="1" ht="30" x14ac:dyDescent="0.25">
      <c r="A125" s="13"/>
      <c r="B125" s="20" t="s">
        <v>34</v>
      </c>
      <c r="C125" s="21">
        <v>9761</v>
      </c>
      <c r="D125" s="21">
        <v>0.97609999999999997</v>
      </c>
      <c r="E125" s="22" t="s">
        <v>57</v>
      </c>
      <c r="F125" s="12"/>
    </row>
    <row r="126" spans="1:6" s="14" customFormat="1" ht="30" x14ac:dyDescent="0.25">
      <c r="A126" s="13"/>
      <c r="B126" s="20" t="s">
        <v>38</v>
      </c>
      <c r="C126" s="21">
        <v>8059</v>
      </c>
      <c r="D126" s="21">
        <v>0.80589999999999995</v>
      </c>
      <c r="E126" s="22" t="s">
        <v>61</v>
      </c>
      <c r="F126" s="12"/>
    </row>
    <row r="127" spans="1:6" s="14" customFormat="1" ht="30" x14ac:dyDescent="0.25">
      <c r="A127" s="13"/>
      <c r="B127" s="20" t="s">
        <v>44</v>
      </c>
      <c r="C127" s="21">
        <v>9964</v>
      </c>
      <c r="D127" s="21">
        <v>0.99639999999999995</v>
      </c>
      <c r="E127" s="22" t="s">
        <v>66</v>
      </c>
      <c r="F127" s="12"/>
    </row>
    <row r="128" spans="1:6" s="14" customFormat="1" ht="30" x14ac:dyDescent="0.25">
      <c r="A128" s="13"/>
      <c r="B128" s="20" t="s">
        <v>46</v>
      </c>
      <c r="C128" s="21">
        <v>19982</v>
      </c>
      <c r="D128" s="21">
        <v>0.19982</v>
      </c>
      <c r="E128" s="22" t="s">
        <v>68</v>
      </c>
      <c r="F128" s="12"/>
    </row>
    <row r="129" spans="1:6" s="14" customFormat="1" ht="30" x14ac:dyDescent="0.25">
      <c r="A129" s="13"/>
      <c r="B129" s="23" t="s">
        <v>41</v>
      </c>
      <c r="C129" s="21">
        <v>9749</v>
      </c>
      <c r="D129" s="21">
        <v>0.97489999999999999</v>
      </c>
      <c r="E129" s="22" t="s">
        <v>64</v>
      </c>
      <c r="F129" s="12"/>
    </row>
    <row r="130" spans="1:6" s="14" customFormat="1" ht="30" x14ac:dyDescent="0.25">
      <c r="A130" s="13"/>
      <c r="B130" s="21" t="s">
        <v>48</v>
      </c>
      <c r="C130" s="21">
        <v>9992</v>
      </c>
      <c r="D130" s="21">
        <v>0.99919999999999998</v>
      </c>
      <c r="E130" s="22" t="s">
        <v>70</v>
      </c>
      <c r="F130" s="12"/>
    </row>
    <row r="131" spans="1:6" s="14" customFormat="1" ht="30" x14ac:dyDescent="0.25">
      <c r="A131" s="13"/>
      <c r="B131" s="20" t="s">
        <v>50</v>
      </c>
      <c r="C131" s="21">
        <v>2512</v>
      </c>
      <c r="D131" s="21">
        <v>0.25119999999999998</v>
      </c>
      <c r="E131" s="22" t="s">
        <v>72</v>
      </c>
      <c r="F131" s="12"/>
    </row>
    <row r="132" spans="1:6" s="14" customFormat="1" x14ac:dyDescent="0.25">
      <c r="A132" s="13"/>
      <c r="B132" s="9"/>
      <c r="C132" s="9"/>
      <c r="D132" s="10"/>
      <c r="E132" s="11"/>
      <c r="F132" s="12"/>
    </row>
    <row r="133" spans="1:6" s="14" customFormat="1" x14ac:dyDescent="0.25">
      <c r="A133" s="13"/>
      <c r="B133" s="9"/>
      <c r="C133" s="9"/>
      <c r="D133" s="10"/>
      <c r="E133" s="11"/>
      <c r="F133" s="12"/>
    </row>
    <row r="134" spans="1:6" s="14" customFormat="1" x14ac:dyDescent="0.25">
      <c r="A134" s="13"/>
      <c r="B134" s="9"/>
      <c r="C134" s="9"/>
      <c r="D134" s="10"/>
      <c r="E134" s="11"/>
      <c r="F134" s="12"/>
    </row>
    <row r="135" spans="1:6" s="14" customFormat="1" x14ac:dyDescent="0.25">
      <c r="A135" s="44" t="s">
        <v>2</v>
      </c>
      <c r="B135" s="45">
        <f>SUBTOTAL(103,Таблица1[Кадастовый № З.У.])</f>
        <v>126</v>
      </c>
      <c r="C135" s="45">
        <f>SUBTOTAL(109,Таблица1[Площадь З.У. М2])</f>
        <v>1016229</v>
      </c>
      <c r="D135" s="46">
        <f>SUBTOTAL(109,Таблица1[Площадь З.У. в Га])</f>
        <v>99.701619999999991</v>
      </c>
      <c r="E135" s="47">
        <f>SUBTOTAL(109,Таблица1[Местоположение Земельного участка])</f>
        <v>0</v>
      </c>
      <c r="F135" s="48"/>
    </row>
  </sheetData>
  <mergeCells count="1">
    <mergeCell ref="A1:F1"/>
  </mergeCells>
  <pageMargins left="0.7" right="0.7" top="0.75" bottom="0.75" header="0.3" footer="0.3"/>
  <pageSetup paperSize="9" scale="4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2018-07-04T03:06:58Z</dcterms:modified>
</cp:coreProperties>
</file>